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7. Informacion Programatica\"/>
    </mc:Choice>
  </mc:AlternateContent>
  <bookViews>
    <workbookView xWindow="0" yWindow="0" windowWidth="28800" windowHeight="12330"/>
  </bookViews>
  <sheets>
    <sheet name="PyPI" sheetId="1" r:id="rId1"/>
  </sheets>
  <definedNames>
    <definedName name="_xlnm.Print_Area" localSheetId="0">PyPI!$B$1:$Q$25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N23" i="1"/>
  <c r="M23" i="1"/>
  <c r="L23" i="1"/>
  <c r="K23" i="1"/>
  <c r="I23" i="1"/>
  <c r="H23" i="1"/>
  <c r="Q21" i="1"/>
  <c r="P21" i="1"/>
  <c r="J21" i="1"/>
  <c r="O21" i="1" s="1"/>
  <c r="Q20" i="1"/>
  <c r="P20" i="1"/>
  <c r="J20" i="1"/>
  <c r="O20" i="1" s="1"/>
  <c r="Q19" i="1"/>
  <c r="P19" i="1"/>
  <c r="J19" i="1"/>
  <c r="O19" i="1" s="1"/>
  <c r="Q18" i="1"/>
  <c r="P18" i="1"/>
  <c r="J18" i="1"/>
  <c r="O18" i="1" s="1"/>
  <c r="Q17" i="1"/>
  <c r="P17" i="1"/>
  <c r="J17" i="1"/>
  <c r="O17" i="1" s="1"/>
  <c r="Q16" i="1"/>
  <c r="P16" i="1"/>
  <c r="J16" i="1"/>
  <c r="O16" i="1" s="1"/>
  <c r="Q15" i="1"/>
  <c r="P15" i="1"/>
  <c r="J15" i="1"/>
  <c r="O15" i="1" s="1"/>
  <c r="Q14" i="1"/>
  <c r="P14" i="1"/>
  <c r="J14" i="1"/>
  <c r="O14" i="1" s="1"/>
  <c r="Q13" i="1"/>
  <c r="P13" i="1"/>
  <c r="J13" i="1"/>
  <c r="O13" i="1" s="1"/>
  <c r="Q12" i="1"/>
  <c r="P12" i="1"/>
  <c r="J12" i="1"/>
  <c r="O12" i="1" s="1"/>
  <c r="Q11" i="1"/>
  <c r="P11" i="1"/>
  <c r="J11" i="1"/>
  <c r="O11" i="1" s="1"/>
  <c r="Q10" i="1"/>
  <c r="Q23" i="1" s="1"/>
  <c r="P10" i="1"/>
  <c r="J10" i="1"/>
  <c r="J23" i="1" s="1"/>
  <c r="O10" i="1" l="1"/>
  <c r="O23" i="1" s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<sst xmlns="http://schemas.openxmlformats.org/spreadsheetml/2006/main" count="63" uniqueCount="54">
  <si>
    <t>PROGRAMAS Y PROYECTOS DE INVERSIÓN</t>
  </si>
  <si>
    <t>Del 1 de Enero al 31 de Marzo de 2018</t>
  </si>
  <si>
    <t>Ente Público:</t>
  </si>
  <si>
    <t>INSTITUTO DE ALFABETIZACIÓN Y EDUCACIÓN BÁSICA PARA ADULTOS DEL ESTADO DE GTO.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</si>
  <si>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</si>
  <si>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</si>
  <si>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</si>
  <si>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</si>
  <si>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</si>
  <si>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</si>
  <si>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</si>
  <si>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</si>
  <si>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</si>
  <si>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</si>
  <si>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</si>
  <si>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</si>
  <si>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</si>
  <si>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</si>
  <si>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</si>
  <si>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</si>
  <si>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</si>
  <si>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</si>
  <si>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</si>
  <si>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</si>
  <si>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Administración de los recursos humanos, materiales</t>
  </si>
  <si>
    <t>G1025</t>
  </si>
  <si>
    <t>GESTIÓN</t>
  </si>
  <si>
    <t>Atención de asuntos jurídicos.</t>
  </si>
  <si>
    <t>G1026</t>
  </si>
  <si>
    <t>501</t>
  </si>
  <si>
    <t>Comunicación social.</t>
  </si>
  <si>
    <t>G1032</t>
  </si>
  <si>
    <t>Planeación estratégica.</t>
  </si>
  <si>
    <t>G1033</t>
  </si>
  <si>
    <t>Vinculación</t>
  </si>
  <si>
    <t>G1160</t>
  </si>
  <si>
    <t>Dirección estratégica.</t>
  </si>
  <si>
    <t>G2019</t>
  </si>
  <si>
    <t>Desarrollo Educativo</t>
  </si>
  <si>
    <t>P0666</t>
  </si>
  <si>
    <t>ESTRATEGICOS</t>
  </si>
  <si>
    <t>Gestión Regional</t>
  </si>
  <si>
    <t>P0667</t>
  </si>
  <si>
    <t>Seguimiento y Acreditación</t>
  </si>
  <si>
    <t>P0668</t>
  </si>
  <si>
    <t>Servicios Educativos para grupos vulnerables</t>
  </si>
  <si>
    <t>Q1641</t>
  </si>
  <si>
    <t>INVERSION</t>
  </si>
  <si>
    <t>Atención a Municipios Prioritarios impactados por rezago educativo</t>
  </si>
  <si>
    <t>Q1892</t>
  </si>
  <si>
    <t>Atención educativa de los niños entre 10-14 años f</t>
  </si>
  <si>
    <t>Q2285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</si>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</sst>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_-;#,##0.00\-;&quot; &quot;"/>
    <numFmt numFmtId="166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0" fillId="0" borderId="12" xfId="0" applyNumberFormat="1" applyFill="1" applyBorder="1" applyAlignment="1">
      <alignment horizontal="left"/>
    </xf>
    <xf numFmtId="0" fontId="3" fillId="3" borderId="11" xfId="0" applyFont="1" applyFill="1" applyBorder="1" applyAlignment="1">
      <alignment horizontal="right" vertical="center" wrapText="1"/>
    </xf>
    <xf numFmtId="49" fontId="3" fillId="3" borderId="12" xfId="0" applyNumberFormat="1" applyFont="1" applyFill="1" applyBorder="1" applyAlignment="1">
      <alignment horizontal="right" vertical="center" wrapText="1"/>
    </xf>
    <xf numFmtId="165" fontId="3" fillId="0" borderId="12" xfId="0" applyNumberFormat="1" applyFont="1" applyFill="1" applyBorder="1"/>
    <xf numFmtId="165" fontId="0" fillId="0" borderId="12" xfId="0" applyNumberFormat="1" applyFill="1" applyBorder="1"/>
    <xf numFmtId="164" fontId="3" fillId="3" borderId="12" xfId="1" applyFont="1" applyFill="1" applyBorder="1" applyAlignment="1">
      <alignment horizontal="right" vertical="top" wrapText="1"/>
    </xf>
    <xf numFmtId="4" fontId="3" fillId="3" borderId="12" xfId="1" applyNumberFormat="1" applyFont="1" applyFill="1" applyBorder="1" applyAlignment="1">
      <alignment horizontal="right" vertical="top" wrapText="1"/>
    </xf>
    <xf numFmtId="9" fontId="3" fillId="3" borderId="12" xfId="2" applyFont="1" applyFill="1" applyBorder="1"/>
    <xf numFmtId="9" fontId="3" fillId="0" borderId="12" xfId="2" applyFont="1" applyBorder="1"/>
    <xf numFmtId="166" fontId="0" fillId="0" borderId="0" xfId="0" applyNumberFormat="1" applyFill="1"/>
    <xf numFmtId="0" fontId="3" fillId="3" borderId="12" xfId="0" applyFont="1" applyFill="1" applyBorder="1" applyAlignment="1">
      <alignment horizontal="right" vertical="center" wrapText="1"/>
    </xf>
    <xf numFmtId="165" fontId="4" fillId="0" borderId="12" xfId="0" applyNumberFormat="1" applyFont="1" applyFill="1" applyBorder="1"/>
    <xf numFmtId="49" fontId="0" fillId="0" borderId="12" xfId="0" applyNumberFormat="1" applyFill="1" applyBorder="1" applyAlignment="1">
      <alignment vertical="center"/>
    </xf>
    <xf numFmtId="165" fontId="3" fillId="0" borderId="12" xfId="0" applyNumberFormat="1" applyFont="1" applyFill="1" applyBorder="1" applyAlignment="1">
      <alignment vertical="center"/>
    </xf>
    <xf numFmtId="164" fontId="3" fillId="3" borderId="12" xfId="1" applyFont="1" applyFill="1" applyBorder="1" applyAlignment="1">
      <alignment vertical="center"/>
    </xf>
    <xf numFmtId="165" fontId="0" fillId="0" borderId="12" xfId="0" applyNumberFormat="1" applyFill="1" applyBorder="1" applyAlignment="1">
      <alignment vertical="center"/>
    </xf>
    <xf numFmtId="49" fontId="0" fillId="0" borderId="12" xfId="0" applyNumberFormat="1" applyFill="1" applyBorder="1" applyAlignment="1">
      <alignment horizontal="left" vertical="center"/>
    </xf>
    <xf numFmtId="165" fontId="3" fillId="0" borderId="12" xfId="0" applyNumberFormat="1" applyFont="1" applyFill="1" applyBorder="1" applyAlignment="1">
      <alignment horizontal="right"/>
    </xf>
    <xf numFmtId="164" fontId="3" fillId="3" borderId="12" xfId="1" applyFont="1" applyFill="1" applyBorder="1" applyAlignment="1">
      <alignment horizontal="right"/>
    </xf>
    <xf numFmtId="4" fontId="3" fillId="3" borderId="12" xfId="1" applyNumberFormat="1" applyFont="1" applyFill="1" applyBorder="1" applyAlignment="1">
      <alignment horizontal="right" wrapText="1"/>
    </xf>
    <xf numFmtId="0" fontId="3" fillId="3" borderId="12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15" xfId="0" applyFont="1" applyFill="1" applyBorder="1" applyAlignment="1">
      <alignment horizontal="right" vertical="center" wrapText="1"/>
    </xf>
    <xf numFmtId="165" fontId="5" fillId="3" borderId="15" xfId="0" applyNumberFormat="1" applyFont="1" applyFill="1" applyBorder="1" applyAlignment="1">
      <alignment horizontal="right" vertical="center" wrapText="1"/>
    </xf>
    <xf numFmtId="165" fontId="5" fillId="3" borderId="9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49" fontId="0" fillId="0" borderId="1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49" fontId="0" fillId="0" borderId="10" xfId="0" applyNumberForma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/>
    </xf>
    <xf numFmtId="49" fontId="0" fillId="0" borderId="11" xfId="0" applyNumberFormat="1" applyFill="1" applyBorder="1" applyAlignment="1">
      <alignment horizontal="left" vertical="top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left"/>
    </xf>
    <xf numFmtId="49" fontId="0" fillId="0" borderId="3" xfId="0" applyNumberFormat="1" applyFill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righ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tabColor theme="6" tint="-0.249977111117893"/>
    <pageSetUpPr fitToPage="1"/>
  </sheetPr>
  <dimension ref="A1:Q25"/>
  <sheetViews>
    <sheetView showGridLines="0" tabSelected="1" topLeftCell="B1" zoomScale="85" zoomScaleNormal="85" zoomScaleSheetLayoutView="48" workbookViewId="0">
      <selection activeCell="B1" sqref="B1:Q26"/>
    </sheetView>
  </sheetViews>
  <sheetFormatPr baseColWidth="10" defaultRowHeight="12.75" x14ac:dyDescent="0.2"/>
  <cols>
    <col min="1" max="1" width="2.140625" style="1" customWidth="1"/>
    <col min="2" max="3" width="3.7109375" style="2" customWidth="1"/>
    <col min="4" max="4" width="29.42578125" style="2" customWidth="1"/>
    <col min="5" max="5" width="12.7109375" style="2" customWidth="1"/>
    <col min="6" max="6" width="17.28515625" style="2" customWidth="1"/>
    <col min="7" max="7" width="8.28515625" style="2" customWidth="1"/>
    <col min="8" max="8" width="20.5703125" style="2" bestFit="1" customWidth="1"/>
    <col min="9" max="9" width="18.28515625" style="2" bestFit="1" customWidth="1"/>
    <col min="10" max="10" width="19.85546875" style="2" bestFit="1" customWidth="1"/>
    <col min="11" max="12" width="15.42578125" style="2" customWidth="1"/>
    <col min="13" max="13" width="20.5703125" style="2" bestFit="1" customWidth="1"/>
    <col min="14" max="14" width="19.140625" style="2" bestFit="1" customWidth="1"/>
    <col min="15" max="15" width="19.42578125" style="2" bestFit="1" customWidth="1"/>
    <col min="16" max="16" width="14.5703125" style="1" customWidth="1"/>
    <col min="17" max="17" width="14" style="2" customWidth="1"/>
    <col min="18" max="18" width="1.7109375" style="2" customWidth="1"/>
    <col min="19" max="16384" width="11.42578125" style="2"/>
  </cols>
  <sheetData>
    <row r="1" spans="2:17" ht="6" customHeight="1" x14ac:dyDescent="0.2"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2:17" ht="13.5" customHeight="1" x14ac:dyDescent="0.2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2:17" ht="20.25" customHeight="1" x14ac:dyDescent="0.2"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2:17" s="1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7" s="1" customFormat="1" ht="24" customHeight="1" x14ac:dyDescent="0.2">
      <c r="D5" s="4" t="s">
        <v>2</v>
      </c>
      <c r="E5" s="62" t="s">
        <v>3</v>
      </c>
      <c r="F5" s="62"/>
      <c r="G5" s="62"/>
      <c r="H5" s="62"/>
      <c r="I5" s="62"/>
      <c r="J5" s="62"/>
      <c r="K5" s="62"/>
      <c r="L5" s="5"/>
      <c r="M5" s="5"/>
      <c r="N5" s="6"/>
      <c r="O5" s="3"/>
    </row>
    <row r="6" spans="2:17" s="1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7" ht="15" customHeight="1" x14ac:dyDescent="0.2">
      <c r="B7" s="63" t="s">
        <v>4</v>
      </c>
      <c r="C7" s="64"/>
      <c r="D7" s="65"/>
      <c r="E7" s="72" t="s">
        <v>5</v>
      </c>
      <c r="F7" s="7"/>
      <c r="G7" s="72" t="s">
        <v>6</v>
      </c>
      <c r="H7" s="75" t="s">
        <v>7</v>
      </c>
      <c r="I7" s="76"/>
      <c r="J7" s="76"/>
      <c r="K7" s="76"/>
      <c r="L7" s="76"/>
      <c r="M7" s="76"/>
      <c r="N7" s="77"/>
      <c r="O7" s="78" t="s">
        <v>8</v>
      </c>
      <c r="P7" s="56" t="s">
        <v>9</v>
      </c>
      <c r="Q7" s="57"/>
    </row>
    <row r="8" spans="2:17" ht="25.5" x14ac:dyDescent="0.2">
      <c r="B8" s="66"/>
      <c r="C8" s="67"/>
      <c r="D8" s="68"/>
      <c r="E8" s="73"/>
      <c r="F8" s="8" t="s">
        <v>10</v>
      </c>
      <c r="G8" s="73"/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78"/>
      <c r="P8" s="10" t="s">
        <v>18</v>
      </c>
      <c r="Q8" s="10" t="s">
        <v>19</v>
      </c>
    </row>
    <row r="9" spans="2:17" ht="15.75" customHeight="1" x14ac:dyDescent="0.2">
      <c r="B9" s="69"/>
      <c r="C9" s="70"/>
      <c r="D9" s="71"/>
      <c r="E9" s="74"/>
      <c r="F9" s="11"/>
      <c r="G9" s="74"/>
      <c r="H9" s="9">
        <v>1</v>
      </c>
      <c r="I9" s="9">
        <v>2</v>
      </c>
      <c r="J9" s="9" t="s">
        <v>20</v>
      </c>
      <c r="K9" s="9">
        <v>4</v>
      </c>
      <c r="L9" s="9">
        <v>5</v>
      </c>
      <c r="M9" s="9">
        <v>6</v>
      </c>
      <c r="N9" s="9">
        <v>7</v>
      </c>
      <c r="O9" s="9" t="s">
        <v>21</v>
      </c>
      <c r="P9" s="12" t="s">
        <v>22</v>
      </c>
      <c r="Q9" s="12" t="s">
        <v>23</v>
      </c>
    </row>
    <row r="10" spans="2:17" ht="15" x14ac:dyDescent="0.25">
      <c r="B10" s="58" t="s">
        <v>24</v>
      </c>
      <c r="C10" s="59"/>
      <c r="D10" s="60"/>
      <c r="E10" s="13" t="s">
        <v>25</v>
      </c>
      <c r="F10" s="14" t="s">
        <v>26</v>
      </c>
      <c r="G10" s="15">
        <v>401</v>
      </c>
      <c r="H10" s="16">
        <v>57887847.189999998</v>
      </c>
      <c r="I10" s="17">
        <v>4803221.26</v>
      </c>
      <c r="J10" s="18">
        <f>+H10+I10</f>
        <v>62691068.449999996</v>
      </c>
      <c r="K10" s="17">
        <v>173333.73</v>
      </c>
      <c r="L10" s="17">
        <v>13710.62</v>
      </c>
      <c r="M10" s="17">
        <v>13563261.59</v>
      </c>
      <c r="N10" s="17">
        <v>11096507.84</v>
      </c>
      <c r="O10" s="19">
        <f>+J10-L10</f>
        <v>62677357.829999998</v>
      </c>
      <c r="P10" s="20">
        <f t="shared" ref="P10:P21" si="0">L10/H10</f>
        <v>2.3684798564021364E-4</v>
      </c>
      <c r="Q10" s="21">
        <f t="shared" ref="Q10:Q21" si="1">L10/J10</f>
        <v>2.1870132921621952E-4</v>
      </c>
    </row>
    <row r="11" spans="2:17" ht="15" x14ac:dyDescent="0.25">
      <c r="B11" s="48" t="s">
        <v>27</v>
      </c>
      <c r="C11" s="49"/>
      <c r="D11" s="50"/>
      <c r="E11" s="13" t="s">
        <v>28</v>
      </c>
      <c r="F11" s="14" t="s">
        <v>26</v>
      </c>
      <c r="G11" s="15" t="s">
        <v>29</v>
      </c>
      <c r="H11" s="16">
        <v>4608965.5199999996</v>
      </c>
      <c r="I11" s="17">
        <v>1111738.24</v>
      </c>
      <c r="J11" s="18">
        <f t="shared" ref="J11:J21" si="2">+H11+I11</f>
        <v>5720703.7599999998</v>
      </c>
      <c r="K11" s="17">
        <v>7.0000000000000007E-2</v>
      </c>
      <c r="L11" s="17"/>
      <c r="M11" s="17">
        <v>959770.92</v>
      </c>
      <c r="N11" s="17">
        <v>749861.33</v>
      </c>
      <c r="O11" s="19">
        <f t="shared" ref="O11:O21" si="3">+J11-L11</f>
        <v>5720703.7599999998</v>
      </c>
      <c r="P11" s="20">
        <f>L11/H11</f>
        <v>0</v>
      </c>
      <c r="Q11" s="21">
        <f t="shared" si="1"/>
        <v>0</v>
      </c>
    </row>
    <row r="12" spans="2:17" ht="15" x14ac:dyDescent="0.25">
      <c r="B12" s="48" t="s">
        <v>30</v>
      </c>
      <c r="C12" s="49"/>
      <c r="D12" s="50"/>
      <c r="E12" s="13" t="s">
        <v>31</v>
      </c>
      <c r="F12" s="14" t="s">
        <v>26</v>
      </c>
      <c r="G12" s="14">
        <v>601</v>
      </c>
      <c r="H12" s="16">
        <v>4151920</v>
      </c>
      <c r="I12" s="17">
        <v>1443400</v>
      </c>
      <c r="J12" s="18">
        <f t="shared" si="2"/>
        <v>5595320</v>
      </c>
      <c r="K12" s="17">
        <v>0.04</v>
      </c>
      <c r="L12" s="22"/>
      <c r="M12" s="17">
        <v>1617968.84</v>
      </c>
      <c r="N12" s="17">
        <v>1617968.8</v>
      </c>
      <c r="O12" s="19">
        <f t="shared" si="3"/>
        <v>5595320</v>
      </c>
      <c r="P12" s="20">
        <f t="shared" si="0"/>
        <v>0</v>
      </c>
      <c r="Q12" s="21">
        <f t="shared" si="1"/>
        <v>0</v>
      </c>
    </row>
    <row r="13" spans="2:17" ht="15" x14ac:dyDescent="0.25">
      <c r="B13" s="48" t="s">
        <v>32</v>
      </c>
      <c r="C13" s="49"/>
      <c r="D13" s="50"/>
      <c r="E13" s="13" t="s">
        <v>33</v>
      </c>
      <c r="F13" s="14" t="s">
        <v>26</v>
      </c>
      <c r="G13" s="23">
        <v>701</v>
      </c>
      <c r="H13" s="16">
        <v>9460688.0399999991</v>
      </c>
      <c r="I13" s="17">
        <v>3477812.27</v>
      </c>
      <c r="J13" s="18">
        <f t="shared" si="2"/>
        <v>12938500.309999999</v>
      </c>
      <c r="K13" s="17">
        <v>7.0000000000000007E-2</v>
      </c>
      <c r="L13" s="17">
        <v>200</v>
      </c>
      <c r="M13" s="17">
        <v>4276821.97</v>
      </c>
      <c r="N13" s="17">
        <v>4256293.4000000004</v>
      </c>
      <c r="O13" s="19">
        <f t="shared" si="3"/>
        <v>12938300.309999999</v>
      </c>
      <c r="P13" s="20">
        <f t="shared" si="0"/>
        <v>2.1140111496584136E-5</v>
      </c>
      <c r="Q13" s="21">
        <f t="shared" si="1"/>
        <v>1.545774202636318E-5</v>
      </c>
    </row>
    <row r="14" spans="2:17" ht="15" x14ac:dyDescent="0.25">
      <c r="B14" s="48" t="s">
        <v>34</v>
      </c>
      <c r="C14" s="49"/>
      <c r="D14" s="50"/>
      <c r="E14" s="13" t="s">
        <v>35</v>
      </c>
      <c r="F14" s="14" t="s">
        <v>26</v>
      </c>
      <c r="G14" s="23">
        <v>1701</v>
      </c>
      <c r="H14" s="16">
        <v>8783780.8200000003</v>
      </c>
      <c r="I14" s="17">
        <v>1648214.52</v>
      </c>
      <c r="J14" s="18">
        <f t="shared" si="2"/>
        <v>10431995.34</v>
      </c>
      <c r="K14" s="17">
        <v>0.04</v>
      </c>
      <c r="L14" s="17"/>
      <c r="M14" s="17">
        <v>3114134.1</v>
      </c>
      <c r="N14" s="17">
        <v>1485213.5</v>
      </c>
      <c r="O14" s="19">
        <f t="shared" si="3"/>
        <v>10431995.34</v>
      </c>
      <c r="P14" s="20">
        <f t="shared" si="0"/>
        <v>0</v>
      </c>
      <c r="Q14" s="21">
        <f t="shared" si="1"/>
        <v>0</v>
      </c>
    </row>
    <row r="15" spans="2:17" ht="15" x14ac:dyDescent="0.25">
      <c r="B15" s="48" t="s">
        <v>36</v>
      </c>
      <c r="C15" s="49"/>
      <c r="D15" s="50"/>
      <c r="E15" s="13" t="s">
        <v>37</v>
      </c>
      <c r="F15" s="14" t="s">
        <v>26</v>
      </c>
      <c r="G15" s="23">
        <v>101</v>
      </c>
      <c r="H15" s="16">
        <v>8499698.0800000001</v>
      </c>
      <c r="I15" s="17">
        <v>310354</v>
      </c>
      <c r="J15" s="18">
        <f t="shared" si="2"/>
        <v>8810052.0800000001</v>
      </c>
      <c r="K15" s="16">
        <v>0.1</v>
      </c>
      <c r="L15" s="16"/>
      <c r="M15" s="24">
        <v>1812348.89</v>
      </c>
      <c r="N15" s="24">
        <v>1762622.85</v>
      </c>
      <c r="O15" s="19">
        <f t="shared" si="3"/>
        <v>8810052.0800000001</v>
      </c>
      <c r="P15" s="20">
        <f t="shared" si="0"/>
        <v>0</v>
      </c>
      <c r="Q15" s="21">
        <f t="shared" si="1"/>
        <v>0</v>
      </c>
    </row>
    <row r="16" spans="2:17" ht="15" customHeight="1" x14ac:dyDescent="0.25">
      <c r="B16" s="48" t="s">
        <v>38</v>
      </c>
      <c r="C16" s="49"/>
      <c r="D16" s="50"/>
      <c r="E16" s="25" t="s">
        <v>39</v>
      </c>
      <c r="F16" s="14" t="s">
        <v>40</v>
      </c>
      <c r="G16" s="23">
        <v>201</v>
      </c>
      <c r="H16" s="26">
        <v>8742358.5399999991</v>
      </c>
      <c r="I16" s="17">
        <v>469947.24</v>
      </c>
      <c r="J16" s="27">
        <f t="shared" si="2"/>
        <v>9212305.7799999993</v>
      </c>
      <c r="K16" s="17">
        <v>0.04</v>
      </c>
      <c r="L16" s="28"/>
      <c r="M16" s="17">
        <v>1846019.95</v>
      </c>
      <c r="N16" s="17">
        <v>1748352.81</v>
      </c>
      <c r="O16" s="19">
        <f t="shared" si="3"/>
        <v>9212305.7799999993</v>
      </c>
      <c r="P16" s="20">
        <f t="shared" si="0"/>
        <v>0</v>
      </c>
      <c r="Q16" s="21">
        <f t="shared" si="1"/>
        <v>0</v>
      </c>
    </row>
    <row r="17" spans="1:17" ht="17.25" customHeight="1" x14ac:dyDescent="0.25">
      <c r="B17" s="48" t="s">
        <v>41</v>
      </c>
      <c r="C17" s="49"/>
      <c r="D17" s="50"/>
      <c r="E17" s="29" t="s">
        <v>42</v>
      </c>
      <c r="F17" s="14" t="s">
        <v>40</v>
      </c>
      <c r="G17" s="23">
        <v>301</v>
      </c>
      <c r="H17" s="30">
        <v>181727291.16999999</v>
      </c>
      <c r="I17" s="17">
        <v>2840212.51</v>
      </c>
      <c r="J17" s="31">
        <f t="shared" si="2"/>
        <v>184567503.67999998</v>
      </c>
      <c r="K17" s="17">
        <v>3.16</v>
      </c>
      <c r="L17" s="17"/>
      <c r="M17" s="17">
        <v>27626885.399999999</v>
      </c>
      <c r="N17" s="17">
        <v>27108895.23</v>
      </c>
      <c r="O17" s="32">
        <f t="shared" si="3"/>
        <v>184567503.67999998</v>
      </c>
      <c r="P17" s="20">
        <f t="shared" si="0"/>
        <v>0</v>
      </c>
      <c r="Q17" s="21">
        <f t="shared" si="1"/>
        <v>0</v>
      </c>
    </row>
    <row r="18" spans="1:17" ht="15" x14ac:dyDescent="0.25">
      <c r="B18" s="53" t="s">
        <v>43</v>
      </c>
      <c r="C18" s="54"/>
      <c r="D18" s="55"/>
      <c r="E18" s="29" t="s">
        <v>44</v>
      </c>
      <c r="F18" s="79" t="s">
        <v>40</v>
      </c>
      <c r="G18" s="33">
        <v>801</v>
      </c>
      <c r="H18" s="30">
        <v>11560489.15</v>
      </c>
      <c r="I18" s="17">
        <v>11904703.82</v>
      </c>
      <c r="J18" s="31">
        <f t="shared" si="2"/>
        <v>23465192.969999999</v>
      </c>
      <c r="K18" s="17">
        <v>1645000.2</v>
      </c>
      <c r="L18" s="17"/>
      <c r="M18" s="17">
        <v>8566281.4000000004</v>
      </c>
      <c r="N18" s="17">
        <v>2878291.01</v>
      </c>
      <c r="O18" s="19">
        <f t="shared" si="3"/>
        <v>23465192.969999999</v>
      </c>
      <c r="P18" s="20">
        <f t="shared" si="0"/>
        <v>0</v>
      </c>
      <c r="Q18" s="21">
        <f t="shared" si="1"/>
        <v>0</v>
      </c>
    </row>
    <row r="19" spans="1:17" ht="15" x14ac:dyDescent="0.25">
      <c r="B19" s="48" t="s">
        <v>45</v>
      </c>
      <c r="C19" s="49"/>
      <c r="D19" s="50"/>
      <c r="E19" s="13" t="s">
        <v>46</v>
      </c>
      <c r="F19" s="14" t="s">
        <v>47</v>
      </c>
      <c r="G19" s="23">
        <v>201</v>
      </c>
      <c r="H19" s="16">
        <v>3000000</v>
      </c>
      <c r="I19" s="17"/>
      <c r="J19" s="18">
        <f t="shared" si="2"/>
        <v>3000000</v>
      </c>
      <c r="K19" s="17"/>
      <c r="L19" s="17">
        <v>3150</v>
      </c>
      <c r="M19" s="17">
        <v>463551.47</v>
      </c>
      <c r="N19" s="17">
        <v>460401.47</v>
      </c>
      <c r="O19" s="19">
        <f t="shared" si="3"/>
        <v>2996850</v>
      </c>
      <c r="P19" s="20">
        <f t="shared" si="0"/>
        <v>1.0499999999999999E-3</v>
      </c>
      <c r="Q19" s="21">
        <f t="shared" si="1"/>
        <v>1.0499999999999999E-3</v>
      </c>
    </row>
    <row r="20" spans="1:17" ht="15" x14ac:dyDescent="0.25">
      <c r="B20" s="48" t="s">
        <v>48</v>
      </c>
      <c r="C20" s="49"/>
      <c r="D20" s="50"/>
      <c r="E20" s="13" t="s">
        <v>49</v>
      </c>
      <c r="F20" s="14" t="s">
        <v>47</v>
      </c>
      <c r="G20" s="34">
        <v>301</v>
      </c>
      <c r="H20" s="16">
        <v>1500000</v>
      </c>
      <c r="I20" s="35"/>
      <c r="J20" s="18">
        <f t="shared" si="2"/>
        <v>1500000</v>
      </c>
      <c r="K20" s="17"/>
      <c r="L20" s="17"/>
      <c r="M20" s="17">
        <v>255512.97</v>
      </c>
      <c r="N20" s="17">
        <v>255512.97</v>
      </c>
      <c r="O20" s="19">
        <f t="shared" si="3"/>
        <v>1500000</v>
      </c>
      <c r="P20" s="20">
        <f t="shared" si="0"/>
        <v>0</v>
      </c>
      <c r="Q20" s="21">
        <f t="shared" si="1"/>
        <v>0</v>
      </c>
    </row>
    <row r="21" spans="1:17" ht="15" x14ac:dyDescent="0.25">
      <c r="B21" s="48" t="s">
        <v>50</v>
      </c>
      <c r="C21" s="49"/>
      <c r="D21" s="50"/>
      <c r="E21" s="13" t="s">
        <v>51</v>
      </c>
      <c r="F21" s="14" t="s">
        <v>47</v>
      </c>
      <c r="G21" s="23">
        <v>301</v>
      </c>
      <c r="H21" s="16">
        <v>2200000</v>
      </c>
      <c r="I21" s="23"/>
      <c r="J21" s="18">
        <f t="shared" si="2"/>
        <v>2200000</v>
      </c>
      <c r="K21" s="17">
        <v>19</v>
      </c>
      <c r="L21" s="17"/>
      <c r="M21" s="17">
        <v>364480.62</v>
      </c>
      <c r="N21" s="17">
        <v>364461.62</v>
      </c>
      <c r="O21" s="19">
        <f t="shared" si="3"/>
        <v>2200000</v>
      </c>
      <c r="P21" s="20">
        <f t="shared" si="0"/>
        <v>0</v>
      </c>
      <c r="Q21" s="21">
        <f t="shared" si="1"/>
        <v>0</v>
      </c>
    </row>
    <row r="22" spans="1:17" x14ac:dyDescent="0.2">
      <c r="B22" s="36"/>
      <c r="C22" s="37"/>
      <c r="D22" s="38"/>
      <c r="E22" s="39"/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20"/>
      <c r="Q22" s="21"/>
    </row>
    <row r="23" spans="1:17" s="46" customFormat="1" x14ac:dyDescent="0.2">
      <c r="A23" s="41"/>
      <c r="B23" s="42"/>
      <c r="C23" s="51" t="s">
        <v>52</v>
      </c>
      <c r="D23" s="52"/>
      <c r="E23" s="43"/>
      <c r="F23" s="43"/>
      <c r="G23" s="43"/>
      <c r="H23" s="44">
        <f t="shared" ref="H23:Q23" si="4">SUM(H10:H22)</f>
        <v>302123038.50999999</v>
      </c>
      <c r="I23" s="44">
        <f t="shared" si="4"/>
        <v>28009603.859999999</v>
      </c>
      <c r="J23" s="44">
        <f t="shared" si="4"/>
        <v>330132642.37</v>
      </c>
      <c r="K23" s="44">
        <f t="shared" si="4"/>
        <v>1818356.45</v>
      </c>
      <c r="L23" s="44">
        <f t="shared" si="4"/>
        <v>17060.620000000003</v>
      </c>
      <c r="M23" s="44">
        <f t="shared" si="4"/>
        <v>64467038.11999999</v>
      </c>
      <c r="N23" s="44">
        <f t="shared" si="4"/>
        <v>53784382.829999998</v>
      </c>
      <c r="O23" s="44">
        <f t="shared" si="4"/>
        <v>330115581.75</v>
      </c>
      <c r="P23" s="45">
        <f t="shared" si="4"/>
        <v>1.3079880971367977E-3</v>
      </c>
      <c r="Q23" s="45">
        <f t="shared" si="4"/>
        <v>1.2841590712425826E-3</v>
      </c>
    </row>
    <row r="24" spans="1:17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7" x14ac:dyDescent="0.2">
      <c r="B25" s="47" t="s">
        <v>53</v>
      </c>
      <c r="G25" s="1"/>
      <c r="H25" s="1"/>
      <c r="I25" s="1"/>
      <c r="J25" s="1"/>
      <c r="K25" s="1"/>
      <c r="L25" s="1"/>
      <c r="M25" s="1"/>
      <c r="N25" s="1"/>
      <c r="O25" s="1"/>
    </row>
  </sheetData>
  <mergeCells count="23">
    <mergeCell ref="B14:D14"/>
    <mergeCell ref="B1:O1"/>
    <mergeCell ref="B2:O2"/>
    <mergeCell ref="B3:O3"/>
    <mergeCell ref="E5:K5"/>
    <mergeCell ref="B7:D9"/>
    <mergeCell ref="E7:E9"/>
    <mergeCell ref="G7:G9"/>
    <mergeCell ref="H7:N7"/>
    <mergeCell ref="O7:O8"/>
    <mergeCell ref="P7:Q7"/>
    <mergeCell ref="B10:D10"/>
    <mergeCell ref="B11:D11"/>
    <mergeCell ref="B12:D12"/>
    <mergeCell ref="B13:D13"/>
    <mergeCell ref="B21:D21"/>
    <mergeCell ref="C23:D23"/>
    <mergeCell ref="B15:D15"/>
    <mergeCell ref="B16:D16"/>
    <mergeCell ref="B17:D17"/>
    <mergeCell ref="B18:D18"/>
    <mergeCell ref="B19:D19"/>
    <mergeCell ref="B20:D20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PyPI</vt:lpstr>
      <vt:lpstr>PyPI!Área_de_impresión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2018-04-30T14:13:21Z</cp:lastPrinted>
  <dcterms:created xsi:type="dcterms:W3CDTF">2018-04-26T14:18:50Z</dcterms:created>
  <dcterms:modified xsi:type="dcterms:W3CDTF">2018-04-30T14:13:30Z</dcterms:modified>
</cp:coreProperties>
</file>