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59A9AD8A-FE18-4A08-8947-4354DEA5D9CA}" xr6:coauthVersionLast="34" xr6:coauthVersionMax="34" xr10:uidLastSave="{00000000-0000-0000-0000-000000000000}"/>
  <bookViews>
    <workbookView xWindow="0" yWindow="0" windowWidth="20490" windowHeight="7545" xr2:uid="{BED8AAE3-CFA3-4B4C-94D6-02C4C4E4D47E}"/>
  </bookViews>
  <sheets>
    <sheet name="10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G145" i="1"/>
  <c r="F145" i="1"/>
  <c r="E145" i="1"/>
  <c r="H145" i="1" s="1"/>
  <c r="D145" i="1"/>
  <c r="C145" i="1"/>
  <c r="H144" i="1"/>
  <c r="E144" i="1"/>
  <c r="H143" i="1"/>
  <c r="E143" i="1"/>
  <c r="H142" i="1"/>
  <c r="E142" i="1"/>
  <c r="G141" i="1"/>
  <c r="F141" i="1"/>
  <c r="E141" i="1"/>
  <c r="H141" i="1" s="1"/>
  <c r="D141" i="1"/>
  <c r="C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G132" i="1"/>
  <c r="F132" i="1"/>
  <c r="E132" i="1"/>
  <c r="D132" i="1"/>
  <c r="C132" i="1"/>
  <c r="E131" i="1"/>
  <c r="H131" i="1" s="1"/>
  <c r="H130" i="1"/>
  <c r="E130" i="1"/>
  <c r="E129" i="1"/>
  <c r="H129" i="1" s="1"/>
  <c r="H128" i="1"/>
  <c r="G128" i="1"/>
  <c r="F128" i="1"/>
  <c r="E128" i="1"/>
  <c r="D128" i="1"/>
  <c r="C128" i="1"/>
  <c r="E127" i="1"/>
  <c r="H127" i="1" s="1"/>
  <c r="H126" i="1"/>
  <c r="E126" i="1"/>
  <c r="E125" i="1"/>
  <c r="H125" i="1" s="1"/>
  <c r="H124" i="1"/>
  <c r="E124" i="1"/>
  <c r="E123" i="1"/>
  <c r="H123" i="1" s="1"/>
  <c r="H122" i="1"/>
  <c r="E122" i="1"/>
  <c r="E121" i="1"/>
  <c r="H121" i="1" s="1"/>
  <c r="H120" i="1"/>
  <c r="E120" i="1"/>
  <c r="E119" i="1"/>
  <c r="H119" i="1" s="1"/>
  <c r="H118" i="1"/>
  <c r="G118" i="1"/>
  <c r="F118" i="1"/>
  <c r="E118" i="1"/>
  <c r="D118" i="1"/>
  <c r="C118" i="1"/>
  <c r="E117" i="1"/>
  <c r="H117" i="1" s="1"/>
  <c r="H116" i="1"/>
  <c r="E116" i="1"/>
  <c r="E115" i="1"/>
  <c r="H115" i="1" s="1"/>
  <c r="H114" i="1"/>
  <c r="E114" i="1"/>
  <c r="E113" i="1"/>
  <c r="H113" i="1" s="1"/>
  <c r="H112" i="1"/>
  <c r="E112" i="1"/>
  <c r="E111" i="1"/>
  <c r="H111" i="1" s="1"/>
  <c r="H110" i="1"/>
  <c r="E110" i="1"/>
  <c r="E109" i="1"/>
  <c r="H109" i="1" s="1"/>
  <c r="G108" i="1"/>
  <c r="F108" i="1"/>
  <c r="E108" i="1"/>
  <c r="H108" i="1" s="1"/>
  <c r="D108" i="1"/>
  <c r="C108" i="1"/>
  <c r="E107" i="1"/>
  <c r="H107" i="1" s="1"/>
  <c r="H106" i="1"/>
  <c r="E106" i="1"/>
  <c r="E105" i="1"/>
  <c r="H105" i="1" s="1"/>
  <c r="H104" i="1"/>
  <c r="E104" i="1"/>
  <c r="E103" i="1"/>
  <c r="H103" i="1" s="1"/>
  <c r="H102" i="1"/>
  <c r="E102" i="1"/>
  <c r="E101" i="1"/>
  <c r="H101" i="1" s="1"/>
  <c r="H100" i="1"/>
  <c r="E100" i="1"/>
  <c r="E99" i="1"/>
  <c r="H99" i="1" s="1"/>
  <c r="G98" i="1"/>
  <c r="F98" i="1"/>
  <c r="E98" i="1"/>
  <c r="H98" i="1" s="1"/>
  <c r="D98" i="1"/>
  <c r="C98" i="1"/>
  <c r="E97" i="1"/>
  <c r="H97" i="1" s="1"/>
  <c r="H96" i="1"/>
  <c r="E96" i="1"/>
  <c r="E95" i="1"/>
  <c r="H95" i="1" s="1"/>
  <c r="H94" i="1"/>
  <c r="E94" i="1"/>
  <c r="E93" i="1"/>
  <c r="H93" i="1" s="1"/>
  <c r="H92" i="1"/>
  <c r="E92" i="1"/>
  <c r="E91" i="1"/>
  <c r="H91" i="1" s="1"/>
  <c r="H90" i="1"/>
  <c r="E90" i="1"/>
  <c r="E89" i="1"/>
  <c r="H89" i="1" s="1"/>
  <c r="G88" i="1"/>
  <c r="F88" i="1"/>
  <c r="E88" i="1"/>
  <c r="H88" i="1" s="1"/>
  <c r="D88" i="1"/>
  <c r="C88" i="1"/>
  <c r="E87" i="1"/>
  <c r="H87" i="1" s="1"/>
  <c r="H86" i="1"/>
  <c r="E86" i="1"/>
  <c r="E85" i="1"/>
  <c r="H85" i="1" s="1"/>
  <c r="H84" i="1"/>
  <c r="E84" i="1"/>
  <c r="E83" i="1"/>
  <c r="H83" i="1" s="1"/>
  <c r="H82" i="1"/>
  <c r="E82" i="1"/>
  <c r="E81" i="1"/>
  <c r="H81" i="1" s="1"/>
  <c r="G80" i="1"/>
  <c r="F80" i="1"/>
  <c r="E80" i="1"/>
  <c r="D80" i="1"/>
  <c r="C80" i="1"/>
  <c r="G79" i="1"/>
  <c r="F79" i="1"/>
  <c r="E79" i="1"/>
  <c r="D79" i="1"/>
  <c r="C79" i="1"/>
  <c r="H77" i="1"/>
  <c r="E77" i="1"/>
  <c r="E76" i="1"/>
  <c r="H76" i="1" s="1"/>
  <c r="H75" i="1"/>
  <c r="E75" i="1"/>
  <c r="E74" i="1"/>
  <c r="H74" i="1" s="1"/>
  <c r="H73" i="1"/>
  <c r="E73" i="1"/>
  <c r="E72" i="1"/>
  <c r="H72" i="1" s="1"/>
  <c r="H71" i="1"/>
  <c r="E71" i="1"/>
  <c r="G70" i="1"/>
  <c r="F70" i="1"/>
  <c r="E70" i="1"/>
  <c r="H70" i="1" s="1"/>
  <c r="D70" i="1"/>
  <c r="C70" i="1"/>
  <c r="H69" i="1"/>
  <c r="E69" i="1"/>
  <c r="E68" i="1"/>
  <c r="H68" i="1" s="1"/>
  <c r="H67" i="1"/>
  <c r="E67" i="1"/>
  <c r="G66" i="1"/>
  <c r="F66" i="1"/>
  <c r="E66" i="1"/>
  <c r="H66" i="1" s="1"/>
  <c r="D66" i="1"/>
  <c r="C66" i="1"/>
  <c r="H65" i="1"/>
  <c r="E65" i="1"/>
  <c r="E64" i="1"/>
  <c r="H64" i="1" s="1"/>
  <c r="H63" i="1"/>
  <c r="E63" i="1"/>
  <c r="E62" i="1"/>
  <c r="H62" i="1" s="1"/>
  <c r="H61" i="1"/>
  <c r="E61" i="1"/>
  <c r="E60" i="1"/>
  <c r="H60" i="1" s="1"/>
  <c r="H59" i="1"/>
  <c r="E59" i="1"/>
  <c r="E58" i="1"/>
  <c r="H58" i="1" s="1"/>
  <c r="G57" i="1"/>
  <c r="F57" i="1"/>
  <c r="E57" i="1"/>
  <c r="H57" i="1" s="1"/>
  <c r="D57" i="1"/>
  <c r="C57" i="1"/>
  <c r="E56" i="1"/>
  <c r="H56" i="1" s="1"/>
  <c r="H55" i="1"/>
  <c r="E55" i="1"/>
  <c r="E54" i="1"/>
  <c r="H54" i="1" s="1"/>
  <c r="G53" i="1"/>
  <c r="F53" i="1"/>
  <c r="E53" i="1"/>
  <c r="H53" i="1" s="1"/>
  <c r="D53" i="1"/>
  <c r="C53" i="1"/>
  <c r="E52" i="1"/>
  <c r="H52" i="1" s="1"/>
  <c r="H51" i="1"/>
  <c r="E51" i="1"/>
  <c r="E50" i="1"/>
  <c r="H50" i="1" s="1"/>
  <c r="H49" i="1"/>
  <c r="E49" i="1"/>
  <c r="E48" i="1"/>
  <c r="H48" i="1" s="1"/>
  <c r="H47" i="1"/>
  <c r="E47" i="1"/>
  <c r="E46" i="1"/>
  <c r="H46" i="1" s="1"/>
  <c r="H45" i="1"/>
  <c r="E45" i="1"/>
  <c r="E44" i="1"/>
  <c r="H44" i="1" s="1"/>
  <c r="G43" i="1"/>
  <c r="F43" i="1"/>
  <c r="E43" i="1"/>
  <c r="H43" i="1" s="1"/>
  <c r="D43" i="1"/>
  <c r="C43" i="1"/>
  <c r="E42" i="1"/>
  <c r="H42" i="1" s="1"/>
  <c r="H41" i="1"/>
  <c r="E41" i="1"/>
  <c r="E40" i="1"/>
  <c r="H40" i="1" s="1"/>
  <c r="H39" i="1"/>
  <c r="E39" i="1"/>
  <c r="E38" i="1"/>
  <c r="H38" i="1" s="1"/>
  <c r="H37" i="1"/>
  <c r="E37" i="1"/>
  <c r="E36" i="1"/>
  <c r="H36" i="1" s="1"/>
  <c r="H35" i="1"/>
  <c r="E35" i="1"/>
  <c r="E34" i="1"/>
  <c r="H34" i="1" s="1"/>
  <c r="G33" i="1"/>
  <c r="F33" i="1"/>
  <c r="E33" i="1"/>
  <c r="H33" i="1" s="1"/>
  <c r="D33" i="1"/>
  <c r="C33" i="1"/>
  <c r="E32" i="1"/>
  <c r="H32" i="1" s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H24" i="1" s="1"/>
  <c r="G23" i="1"/>
  <c r="F23" i="1"/>
  <c r="D23" i="1"/>
  <c r="C23" i="1"/>
  <c r="E22" i="1"/>
  <c r="H22" i="1" s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H14" i="1" s="1"/>
  <c r="G13" i="1"/>
  <c r="F13" i="1"/>
  <c r="E13" i="1"/>
  <c r="H13" i="1" s="1"/>
  <c r="D13" i="1"/>
  <c r="C13" i="1"/>
  <c r="E12" i="1"/>
  <c r="H12" i="1" s="1"/>
  <c r="H11" i="1"/>
  <c r="E11" i="1"/>
  <c r="E10" i="1"/>
  <c r="H10" i="1" s="1"/>
  <c r="H9" i="1"/>
  <c r="E9" i="1"/>
  <c r="E8" i="1"/>
  <c r="H8" i="1" s="1"/>
  <c r="H7" i="1"/>
  <c r="E7" i="1"/>
  <c r="E6" i="1"/>
  <c r="H6" i="1" s="1"/>
  <c r="H5" i="1" s="1"/>
  <c r="G5" i="1"/>
  <c r="F5" i="1"/>
  <c r="E5" i="1"/>
  <c r="D5" i="1"/>
  <c r="C5" i="1"/>
  <c r="G4" i="1"/>
  <c r="G154" i="1" s="1"/>
  <c r="F4" i="1"/>
  <c r="F154" i="1" s="1"/>
  <c r="D4" i="1"/>
  <c r="D154" i="1" s="1"/>
  <c r="C4" i="1"/>
  <c r="C154" i="1" s="1"/>
  <c r="H80" i="1" l="1"/>
  <c r="H79" i="1" s="1"/>
  <c r="E23" i="1"/>
  <c r="H23" i="1" l="1"/>
  <c r="H4" i="1" s="1"/>
  <c r="H154" i="1" s="1"/>
  <c r="E4" i="1"/>
  <c r="E154" i="1" s="1"/>
</calcChain>
</file>

<file path=xl/sharedStrings.xml><?xml version="1.0" encoding="utf-8"?>
<sst xmlns="http://schemas.openxmlformats.org/spreadsheetml/2006/main" count="281" uniqueCount="208">
  <si>
    <t>INSTITUTO DE ALFABETIZACIÓN Y EDUCACIÓN BASICA PARA ADULTOS DEL ESTADO DE GTO.
Clasificación por Objeto del Gasto (Capítulo y Concepto)
al 30 de Junio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</si>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</sst>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 indent="2"/>
    </xf>
    <xf numFmtId="4" fontId="5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top"/>
    </xf>
    <xf numFmtId="0" fontId="3" fillId="0" borderId="9" xfId="0" applyFont="1" applyBorder="1"/>
    <xf numFmtId="0" fontId="8" fillId="0" borderId="10" xfId="0" applyFont="1" applyBorder="1" applyAlignment="1">
      <alignment horizontal="left" vertical="center" indent="1"/>
    </xf>
    <xf numFmtId="4" fontId="8" fillId="0" borderId="11" xfId="0" applyNumberFormat="1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indent="2"/>
    </xf>
    <xf numFmtId="4" fontId="9" fillId="0" borderId="1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3" fillId="0" borderId="12" xfId="0" applyFont="1" applyBorder="1"/>
    <xf numFmtId="0" fontId="9" fillId="0" borderId="13" xfId="0" applyFont="1" applyBorder="1" applyAlignment="1">
      <alignment horizontal="left" vertical="center"/>
    </xf>
    <xf numFmtId="4" fontId="9" fillId="0" borderId="8" xfId="0" applyNumberFormat="1" applyFont="1" applyBorder="1" applyAlignment="1">
      <alignment vertical="center"/>
    </xf>
    <xf numFmtId="0" fontId="10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1" fillId="3" borderId="0" xfId="1" applyFont="1" applyFill="1" applyBorder="1"/>
    <xf numFmtId="0" fontId="12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3" fillId="0" borderId="0" xfId="0" applyFont="1" applyBorder="1"/>
    <xf numFmtId="0" fontId="9" fillId="0" borderId="0" xfId="0" applyFont="1" applyBorder="1" applyAlignment="1">
      <alignment horizontal="center"/>
    </xf>
    <xf numFmtId="0" fontId="10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8BE5-356D-4D37-84C7-A6488E948C95}">
  <sheetPr codeName="Hoja30">
    <pageSetUpPr fitToPage="1"/>
  </sheetPr>
  <dimension ref="A1:H161"/>
  <sheetViews>
    <sheetView tabSelected="1" topLeftCell="A145" workbookViewId="0">
      <selection activeCell="A159" sqref="A159:E161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147026095.50999999</v>
      </c>
      <c r="D4" s="15">
        <f t="shared" ref="D4:H4" si="0">D5+D13+D23+D33+D43+D53+D57+D66+D70</f>
        <v>11301563.079999998</v>
      </c>
      <c r="E4" s="15">
        <f t="shared" si="0"/>
        <v>158327658.59000003</v>
      </c>
      <c r="F4" s="15">
        <f t="shared" si="0"/>
        <v>60137414.160000004</v>
      </c>
      <c r="G4" s="15">
        <f t="shared" si="0"/>
        <v>59646732.329999998</v>
      </c>
      <c r="H4" s="15">
        <f t="shared" si="0"/>
        <v>98190244.429999977</v>
      </c>
    </row>
    <row r="5" spans="1:8">
      <c r="A5" s="16" t="s">
        <v>10</v>
      </c>
      <c r="B5" s="17"/>
      <c r="C5" s="18">
        <f>SUM(C6:C12)</f>
        <v>122457079</v>
      </c>
      <c r="D5" s="18">
        <f t="shared" ref="D5:H5" si="1">SUM(D6:D12)</f>
        <v>6713627.0499999998</v>
      </c>
      <c r="E5" s="18">
        <f t="shared" si="1"/>
        <v>129170706.05000001</v>
      </c>
      <c r="F5" s="18">
        <f t="shared" si="1"/>
        <v>52644846.010000005</v>
      </c>
      <c r="G5" s="18">
        <f t="shared" si="1"/>
        <v>52637991.099999994</v>
      </c>
      <c r="H5" s="18">
        <f t="shared" si="1"/>
        <v>76525860.039999992</v>
      </c>
    </row>
    <row r="6" spans="1:8">
      <c r="A6" s="19" t="s">
        <v>11</v>
      </c>
      <c r="B6" s="20" t="s">
        <v>12</v>
      </c>
      <c r="C6" s="21">
        <v>30745524</v>
      </c>
      <c r="D6" s="21">
        <v>616536</v>
      </c>
      <c r="E6" s="21">
        <f>C6+D6</f>
        <v>31362060</v>
      </c>
      <c r="F6" s="21">
        <v>14132146.289999999</v>
      </c>
      <c r="G6" s="21">
        <v>14132146.289999999</v>
      </c>
      <c r="H6" s="21">
        <f>E6-F6</f>
        <v>17229913.710000001</v>
      </c>
    </row>
    <row r="7" spans="1:8">
      <c r="A7" s="19" t="s">
        <v>13</v>
      </c>
      <c r="B7" s="20" t="s">
        <v>14</v>
      </c>
      <c r="C7" s="21">
        <v>12655500</v>
      </c>
      <c r="D7" s="21">
        <v>0</v>
      </c>
      <c r="E7" s="21">
        <f t="shared" ref="E7:E12" si="2">C7+D7</f>
        <v>12655500</v>
      </c>
      <c r="F7" s="21">
        <v>5424578.9400000004</v>
      </c>
      <c r="G7" s="21">
        <v>5424578.9400000004</v>
      </c>
      <c r="H7" s="21">
        <f t="shared" ref="H7:H70" si="3">E7-F7</f>
        <v>7230921.0599999996</v>
      </c>
    </row>
    <row r="8" spans="1:8">
      <c r="A8" s="19" t="s">
        <v>15</v>
      </c>
      <c r="B8" s="20" t="s">
        <v>16</v>
      </c>
      <c r="C8" s="21">
        <v>31044282</v>
      </c>
      <c r="D8" s="21">
        <v>1109585.6299999999</v>
      </c>
      <c r="E8" s="21">
        <f t="shared" si="2"/>
        <v>32153867.629999999</v>
      </c>
      <c r="F8" s="21">
        <v>9414288.3000000007</v>
      </c>
      <c r="G8" s="21">
        <v>9414288.3000000007</v>
      </c>
      <c r="H8" s="21">
        <f t="shared" si="3"/>
        <v>22739579.329999998</v>
      </c>
    </row>
    <row r="9" spans="1:8">
      <c r="A9" s="19" t="s">
        <v>17</v>
      </c>
      <c r="B9" s="20" t="s">
        <v>18</v>
      </c>
      <c r="C9" s="21">
        <v>10322318</v>
      </c>
      <c r="D9" s="21">
        <v>450686.46</v>
      </c>
      <c r="E9" s="21">
        <f t="shared" si="2"/>
        <v>10773004.460000001</v>
      </c>
      <c r="F9" s="21">
        <v>4741981.8099999996</v>
      </c>
      <c r="G9" s="21">
        <v>4735126.9000000004</v>
      </c>
      <c r="H9" s="21">
        <f t="shared" si="3"/>
        <v>6031022.6500000013</v>
      </c>
    </row>
    <row r="10" spans="1:8">
      <c r="A10" s="19" t="s">
        <v>19</v>
      </c>
      <c r="B10" s="20" t="s">
        <v>20</v>
      </c>
      <c r="C10" s="21">
        <v>37161987</v>
      </c>
      <c r="D10" s="21">
        <v>4526591.96</v>
      </c>
      <c r="E10" s="21">
        <f t="shared" si="2"/>
        <v>41688578.960000001</v>
      </c>
      <c r="F10" s="21">
        <v>18652762.23</v>
      </c>
      <c r="G10" s="21">
        <v>18652762.23</v>
      </c>
      <c r="H10" s="21">
        <f t="shared" si="3"/>
        <v>23035816.73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>
        <v>527468</v>
      </c>
      <c r="D12" s="21">
        <v>10227</v>
      </c>
      <c r="E12" s="21">
        <f t="shared" si="2"/>
        <v>537695</v>
      </c>
      <c r="F12" s="21">
        <v>279088.44</v>
      </c>
      <c r="G12" s="21">
        <v>279088.44</v>
      </c>
      <c r="H12" s="21">
        <f t="shared" si="3"/>
        <v>258606.56</v>
      </c>
    </row>
    <row r="13" spans="1:8">
      <c r="A13" s="16" t="s">
        <v>25</v>
      </c>
      <c r="B13" s="17"/>
      <c r="C13" s="18">
        <f>SUM(C14:C22)</f>
        <v>5325428</v>
      </c>
      <c r="D13" s="18">
        <f t="shared" ref="D13:G13" si="4">SUM(D14:D22)</f>
        <v>1159671.96</v>
      </c>
      <c r="E13" s="18">
        <f t="shared" si="4"/>
        <v>6485099.96</v>
      </c>
      <c r="F13" s="18">
        <f t="shared" si="4"/>
        <v>846811.99999999988</v>
      </c>
      <c r="G13" s="18">
        <f t="shared" si="4"/>
        <v>812010.45</v>
      </c>
      <c r="H13" s="18">
        <f t="shared" si="3"/>
        <v>5638287.96</v>
      </c>
    </row>
    <row r="14" spans="1:8">
      <c r="A14" s="19" t="s">
        <v>26</v>
      </c>
      <c r="B14" s="20" t="s">
        <v>27</v>
      </c>
      <c r="C14" s="21">
        <v>1516233.46</v>
      </c>
      <c r="D14" s="21">
        <v>1014671.96</v>
      </c>
      <c r="E14" s="21">
        <f t="shared" ref="E14:E22" si="5">C14+D14</f>
        <v>2530905.42</v>
      </c>
      <c r="F14" s="21">
        <v>567596.35</v>
      </c>
      <c r="G14" s="21">
        <v>550523.34</v>
      </c>
      <c r="H14" s="21">
        <f t="shared" si="3"/>
        <v>1963309.0699999998</v>
      </c>
    </row>
    <row r="15" spans="1:8">
      <c r="A15" s="19" t="s">
        <v>28</v>
      </c>
      <c r="B15" s="20" t="s">
        <v>29</v>
      </c>
      <c r="C15" s="21">
        <v>246241.1</v>
      </c>
      <c r="D15" s="21">
        <v>0</v>
      </c>
      <c r="E15" s="21">
        <f t="shared" si="5"/>
        <v>246241.1</v>
      </c>
      <c r="F15" s="21">
        <v>59471.199999999997</v>
      </c>
      <c r="G15" s="21">
        <v>56882.75</v>
      </c>
      <c r="H15" s="21">
        <f t="shared" si="3"/>
        <v>186769.90000000002</v>
      </c>
    </row>
    <row r="16" spans="1:8">
      <c r="A16" s="19" t="s">
        <v>30</v>
      </c>
      <c r="B16" s="20" t="s">
        <v>31</v>
      </c>
      <c r="C16" s="21"/>
      <c r="D16" s="21"/>
      <c r="E16" s="21">
        <f t="shared" si="5"/>
        <v>0</v>
      </c>
      <c r="F16" s="21"/>
      <c r="G16" s="21"/>
      <c r="H16" s="21">
        <f t="shared" si="3"/>
        <v>0</v>
      </c>
    </row>
    <row r="17" spans="1:8">
      <c r="A17" s="19" t="s">
        <v>32</v>
      </c>
      <c r="B17" s="20" t="s">
        <v>33</v>
      </c>
      <c r="C17" s="21">
        <v>151582</v>
      </c>
      <c r="D17" s="21">
        <v>124000</v>
      </c>
      <c r="E17" s="21">
        <f t="shared" si="5"/>
        <v>275582</v>
      </c>
      <c r="F17" s="21">
        <v>72926.559999999998</v>
      </c>
      <c r="G17" s="21">
        <v>66590.490000000005</v>
      </c>
      <c r="H17" s="21">
        <f t="shared" si="3"/>
        <v>202655.44</v>
      </c>
    </row>
    <row r="18" spans="1:8">
      <c r="A18" s="19" t="s">
        <v>34</v>
      </c>
      <c r="B18" s="20" t="s">
        <v>35</v>
      </c>
      <c r="C18" s="21">
        <v>10000</v>
      </c>
      <c r="D18" s="21">
        <v>0</v>
      </c>
      <c r="E18" s="21">
        <f t="shared" si="5"/>
        <v>10000</v>
      </c>
      <c r="F18" s="21">
        <v>6351</v>
      </c>
      <c r="G18" s="21">
        <v>6351</v>
      </c>
      <c r="H18" s="21">
        <f t="shared" si="3"/>
        <v>3649</v>
      </c>
    </row>
    <row r="19" spans="1:8">
      <c r="A19" s="19" t="s">
        <v>36</v>
      </c>
      <c r="B19" s="20" t="s">
        <v>37</v>
      </c>
      <c r="C19" s="21">
        <v>3180744.03</v>
      </c>
      <c r="D19" s="21">
        <v>0</v>
      </c>
      <c r="E19" s="21">
        <f t="shared" si="5"/>
        <v>3180744.03</v>
      </c>
      <c r="F19" s="21">
        <v>0</v>
      </c>
      <c r="G19" s="21">
        <v>0</v>
      </c>
      <c r="H19" s="21">
        <f t="shared" si="3"/>
        <v>3180744.03</v>
      </c>
    </row>
    <row r="20" spans="1:8">
      <c r="A20" s="19" t="s">
        <v>38</v>
      </c>
      <c r="B20" s="20" t="s">
        <v>39</v>
      </c>
      <c r="C20" s="21"/>
      <c r="D20" s="21"/>
      <c r="E20" s="21">
        <f t="shared" si="5"/>
        <v>0</v>
      </c>
      <c r="F20" s="21"/>
      <c r="G20" s="21"/>
      <c r="H20" s="21">
        <f t="shared" si="3"/>
        <v>0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220627.41</v>
      </c>
      <c r="D22" s="21">
        <v>21000</v>
      </c>
      <c r="E22" s="21">
        <f t="shared" si="5"/>
        <v>241627.41</v>
      </c>
      <c r="F22" s="21">
        <v>140466.89000000001</v>
      </c>
      <c r="G22" s="21">
        <v>131662.87</v>
      </c>
      <c r="H22" s="21">
        <f t="shared" si="3"/>
        <v>101160.51999999999</v>
      </c>
    </row>
    <row r="23" spans="1:8">
      <c r="A23" s="16" t="s">
        <v>44</v>
      </c>
      <c r="B23" s="17"/>
      <c r="C23" s="18">
        <f>SUM(C24:C32)</f>
        <v>18947188.509999998</v>
      </c>
      <c r="D23" s="18">
        <f t="shared" ref="D23:G23" si="6">SUM(D24:D32)</f>
        <v>2443592.11</v>
      </c>
      <c r="E23" s="18">
        <f t="shared" si="6"/>
        <v>21390780.620000001</v>
      </c>
      <c r="F23" s="18">
        <f t="shared" si="6"/>
        <v>6620256.1500000004</v>
      </c>
      <c r="G23" s="18">
        <f t="shared" si="6"/>
        <v>6171230.7800000012</v>
      </c>
      <c r="H23" s="18">
        <f t="shared" si="3"/>
        <v>14770524.470000001</v>
      </c>
    </row>
    <row r="24" spans="1:8">
      <c r="A24" s="19" t="s">
        <v>45</v>
      </c>
      <c r="B24" s="20" t="s">
        <v>46</v>
      </c>
      <c r="C24" s="21">
        <v>1441428</v>
      </c>
      <c r="D24" s="21">
        <v>46378.98</v>
      </c>
      <c r="E24" s="21">
        <f t="shared" ref="E24:E32" si="7">C24+D24</f>
        <v>1487806.98</v>
      </c>
      <c r="F24" s="21">
        <v>501545.98</v>
      </c>
      <c r="G24" s="21">
        <v>445326.17</v>
      </c>
      <c r="H24" s="21">
        <f t="shared" si="3"/>
        <v>986261</v>
      </c>
    </row>
    <row r="25" spans="1:8">
      <c r="A25" s="19" t="s">
        <v>47</v>
      </c>
      <c r="B25" s="20" t="s">
        <v>48</v>
      </c>
      <c r="C25" s="21">
        <v>7211190.0199999996</v>
      </c>
      <c r="D25" s="21">
        <v>30392</v>
      </c>
      <c r="E25" s="21">
        <f t="shared" si="7"/>
        <v>7241582.0199999996</v>
      </c>
      <c r="F25" s="21">
        <v>1732259.27</v>
      </c>
      <c r="G25" s="21">
        <v>1645861.75</v>
      </c>
      <c r="H25" s="21">
        <f t="shared" si="3"/>
        <v>5509322.75</v>
      </c>
    </row>
    <row r="26" spans="1:8">
      <c r="A26" s="19" t="s">
        <v>49</v>
      </c>
      <c r="B26" s="20" t="s">
        <v>50</v>
      </c>
      <c r="C26" s="21">
        <v>515334.18</v>
      </c>
      <c r="D26" s="21">
        <v>309031.24</v>
      </c>
      <c r="E26" s="21">
        <f t="shared" si="7"/>
        <v>824365.41999999993</v>
      </c>
      <c r="F26" s="21">
        <v>3343</v>
      </c>
      <c r="G26" s="21">
        <v>3343</v>
      </c>
      <c r="H26" s="21">
        <f t="shared" si="3"/>
        <v>821022.41999999993</v>
      </c>
    </row>
    <row r="27" spans="1:8">
      <c r="A27" s="19" t="s">
        <v>51</v>
      </c>
      <c r="B27" s="20" t="s">
        <v>52</v>
      </c>
      <c r="C27" s="21">
        <v>2288794.5</v>
      </c>
      <c r="D27" s="21">
        <v>0</v>
      </c>
      <c r="E27" s="21">
        <f t="shared" si="7"/>
        <v>2288794.5</v>
      </c>
      <c r="F27" s="21">
        <v>1371028.16</v>
      </c>
      <c r="G27" s="21">
        <v>1371028.16</v>
      </c>
      <c r="H27" s="21">
        <f t="shared" si="3"/>
        <v>917766.34000000008</v>
      </c>
    </row>
    <row r="28" spans="1:8">
      <c r="A28" s="19" t="s">
        <v>53</v>
      </c>
      <c r="B28" s="20" t="s">
        <v>54</v>
      </c>
      <c r="C28" s="21">
        <v>2022171.85</v>
      </c>
      <c r="D28" s="21">
        <v>-320676.43</v>
      </c>
      <c r="E28" s="21">
        <f t="shared" si="7"/>
        <v>1701495.4200000002</v>
      </c>
      <c r="F28" s="21">
        <v>544265.31999999995</v>
      </c>
      <c r="G28" s="21">
        <v>461608.7</v>
      </c>
      <c r="H28" s="21">
        <f t="shared" si="3"/>
        <v>1157230.1000000001</v>
      </c>
    </row>
    <row r="29" spans="1:8">
      <c r="A29" s="19" t="s">
        <v>55</v>
      </c>
      <c r="B29" s="20" t="s">
        <v>56</v>
      </c>
      <c r="C29" s="21">
        <v>822239</v>
      </c>
      <c r="D29" s="21">
        <v>1818062.48</v>
      </c>
      <c r="E29" s="21">
        <f t="shared" si="7"/>
        <v>2640301.48</v>
      </c>
      <c r="F29" s="21">
        <v>781395.44</v>
      </c>
      <c r="G29" s="21">
        <v>564722.03</v>
      </c>
      <c r="H29" s="21">
        <f t="shared" si="3"/>
        <v>1858906.04</v>
      </c>
    </row>
    <row r="30" spans="1:8">
      <c r="A30" s="19" t="s">
        <v>57</v>
      </c>
      <c r="B30" s="20" t="s">
        <v>58</v>
      </c>
      <c r="C30" s="21">
        <v>268943.82</v>
      </c>
      <c r="D30" s="21">
        <v>0</v>
      </c>
      <c r="E30" s="21">
        <f t="shared" si="7"/>
        <v>268943.82</v>
      </c>
      <c r="F30" s="21">
        <v>38132.28</v>
      </c>
      <c r="G30" s="21">
        <v>33605.279999999999</v>
      </c>
      <c r="H30" s="21">
        <f t="shared" si="3"/>
        <v>230811.54</v>
      </c>
    </row>
    <row r="31" spans="1:8">
      <c r="A31" s="19" t="s">
        <v>59</v>
      </c>
      <c r="B31" s="20" t="s">
        <v>60</v>
      </c>
      <c r="C31" s="21">
        <v>983428.14</v>
      </c>
      <c r="D31" s="21">
        <v>111031.24</v>
      </c>
      <c r="E31" s="21">
        <f t="shared" si="7"/>
        <v>1094459.3800000001</v>
      </c>
      <c r="F31" s="21">
        <v>170435.55</v>
      </c>
      <c r="G31" s="21">
        <v>167884.54</v>
      </c>
      <c r="H31" s="21">
        <f t="shared" si="3"/>
        <v>924023.83000000007</v>
      </c>
    </row>
    <row r="32" spans="1:8">
      <c r="A32" s="19" t="s">
        <v>61</v>
      </c>
      <c r="B32" s="20" t="s">
        <v>62</v>
      </c>
      <c r="C32" s="21">
        <v>3393659</v>
      </c>
      <c r="D32" s="21">
        <v>449372.6</v>
      </c>
      <c r="E32" s="21">
        <f t="shared" si="7"/>
        <v>3843031.6</v>
      </c>
      <c r="F32" s="21">
        <v>1477851.15</v>
      </c>
      <c r="G32" s="21">
        <v>1477851.15</v>
      </c>
      <c r="H32" s="21">
        <f t="shared" si="3"/>
        <v>2365180.4500000002</v>
      </c>
    </row>
    <row r="33" spans="1:8">
      <c r="A33" s="16" t="s">
        <v>63</v>
      </c>
      <c r="B33" s="17"/>
      <c r="C33" s="18">
        <f>SUM(C34:C42)</f>
        <v>296400</v>
      </c>
      <c r="D33" s="18">
        <f t="shared" ref="D33:G33" si="8">SUM(D34:D42)</f>
        <v>984671.96</v>
      </c>
      <c r="E33" s="18">
        <f t="shared" si="8"/>
        <v>1281071.96</v>
      </c>
      <c r="F33" s="18">
        <f t="shared" si="8"/>
        <v>25500</v>
      </c>
      <c r="G33" s="18">
        <f t="shared" si="8"/>
        <v>25500</v>
      </c>
      <c r="H33" s="18">
        <f t="shared" si="3"/>
        <v>1255571.96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296400</v>
      </c>
      <c r="D37" s="21">
        <v>984671.96</v>
      </c>
      <c r="E37" s="21">
        <f t="shared" si="9"/>
        <v>1281071.96</v>
      </c>
      <c r="F37" s="21">
        <v>25500</v>
      </c>
      <c r="G37" s="21">
        <v>25500</v>
      </c>
      <c r="H37" s="21">
        <f t="shared" si="3"/>
        <v>1255571.96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0</v>
      </c>
      <c r="D43" s="18">
        <f t="shared" ref="D43:G43" si="10">SUM(D44:D52)</f>
        <v>0</v>
      </c>
      <c r="E43" s="18">
        <f t="shared" si="10"/>
        <v>0</v>
      </c>
      <c r="F43" s="18">
        <f t="shared" si="10"/>
        <v>0</v>
      </c>
      <c r="G43" s="18">
        <f t="shared" si="10"/>
        <v>0</v>
      </c>
      <c r="H43" s="18">
        <f t="shared" si="3"/>
        <v>0</v>
      </c>
    </row>
    <row r="44" spans="1:8">
      <c r="A44" s="19" t="s">
        <v>81</v>
      </c>
      <c r="B44" s="20" t="s">
        <v>82</v>
      </c>
      <c r="C44" s="21"/>
      <c r="D44" s="21"/>
      <c r="E44" s="21">
        <f t="shared" ref="E44:E52" si="11">C44+D44</f>
        <v>0</v>
      </c>
      <c r="F44" s="21"/>
      <c r="G44" s="21"/>
      <c r="H44" s="21">
        <f t="shared" si="3"/>
        <v>0</v>
      </c>
    </row>
    <row r="45" spans="1:8">
      <c r="A45" s="19" t="s">
        <v>83</v>
      </c>
      <c r="B45" s="20" t="s">
        <v>84</v>
      </c>
      <c r="C45" s="21"/>
      <c r="D45" s="21"/>
      <c r="E45" s="21">
        <f t="shared" si="11"/>
        <v>0</v>
      </c>
      <c r="F45" s="21"/>
      <c r="G45" s="21"/>
      <c r="H45" s="21">
        <f t="shared" si="3"/>
        <v>0</v>
      </c>
    </row>
    <row r="46" spans="1:8">
      <c r="A46" s="19" t="s">
        <v>85</v>
      </c>
      <c r="B46" s="20" t="s">
        <v>86</v>
      </c>
      <c r="C46" s="21"/>
      <c r="D46" s="21"/>
      <c r="E46" s="21">
        <f t="shared" si="11"/>
        <v>0</v>
      </c>
      <c r="F46" s="21"/>
      <c r="G46" s="21"/>
      <c r="H46" s="21">
        <f t="shared" si="3"/>
        <v>0</v>
      </c>
    </row>
    <row r="47" spans="1:8">
      <c r="A47" s="19" t="s">
        <v>87</v>
      </c>
      <c r="B47" s="20" t="s">
        <v>88</v>
      </c>
      <c r="C47" s="21"/>
      <c r="D47" s="21"/>
      <c r="E47" s="21">
        <f t="shared" si="11"/>
        <v>0</v>
      </c>
      <c r="F47" s="21"/>
      <c r="G47" s="21"/>
      <c r="H47" s="21">
        <f t="shared" si="3"/>
        <v>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/>
      <c r="D49" s="21"/>
      <c r="E49" s="21">
        <f t="shared" si="11"/>
        <v>0</v>
      </c>
      <c r="F49" s="21"/>
      <c r="G49" s="21"/>
      <c r="H49" s="21">
        <f t="shared" si="3"/>
        <v>0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0</v>
      </c>
      <c r="E53" s="18">
        <f t="shared" si="12"/>
        <v>0</v>
      </c>
      <c r="F53" s="18">
        <f t="shared" si="12"/>
        <v>0</v>
      </c>
      <c r="G53" s="18">
        <f t="shared" si="12"/>
        <v>0</v>
      </c>
      <c r="H53" s="18">
        <f t="shared" si="3"/>
        <v>0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/>
      <c r="D55" s="21"/>
      <c r="E55" s="21">
        <f t="shared" si="13"/>
        <v>0</v>
      </c>
      <c r="F55" s="21"/>
      <c r="G55" s="21"/>
      <c r="H55" s="21">
        <f t="shared" si="3"/>
        <v>0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0</v>
      </c>
      <c r="D57" s="18">
        <f t="shared" ref="D57:G57" si="14">SUM(D58:D65)</f>
        <v>0</v>
      </c>
      <c r="E57" s="18">
        <f t="shared" si="14"/>
        <v>0</v>
      </c>
      <c r="F57" s="18">
        <f t="shared" si="14"/>
        <v>0</v>
      </c>
      <c r="G57" s="18">
        <f t="shared" si="14"/>
        <v>0</v>
      </c>
      <c r="H57" s="18">
        <f t="shared" si="3"/>
        <v>0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/>
      <c r="D65" s="21"/>
      <c r="E65" s="21">
        <f t="shared" si="15"/>
        <v>0</v>
      </c>
      <c r="F65" s="21"/>
      <c r="G65" s="21"/>
      <c r="H65" s="21">
        <f t="shared" si="3"/>
        <v>0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155096943</v>
      </c>
      <c r="D79" s="25">
        <f t="shared" ref="D79:H79" si="21">D80+D88+D98+D108+D118+D128+D132+D141+D145</f>
        <v>39402454.649999999</v>
      </c>
      <c r="E79" s="25">
        <f t="shared" si="21"/>
        <v>194499397.65000001</v>
      </c>
      <c r="F79" s="25">
        <f t="shared" si="21"/>
        <v>56388238.249999993</v>
      </c>
      <c r="G79" s="25">
        <f t="shared" si="21"/>
        <v>54230596.579999998</v>
      </c>
      <c r="H79" s="25">
        <f t="shared" si="21"/>
        <v>138111159.40000001</v>
      </c>
    </row>
    <row r="80" spans="1:8">
      <c r="A80" s="28" t="s">
        <v>10</v>
      </c>
      <c r="B80" s="29"/>
      <c r="C80" s="25">
        <f>SUM(C81:C87)</f>
        <v>82355797.989999995</v>
      </c>
      <c r="D80" s="25">
        <f t="shared" ref="D80:H80" si="22">SUM(D81:D87)</f>
        <v>0</v>
      </c>
      <c r="E80" s="25">
        <f t="shared" si="22"/>
        <v>82355797.989999995</v>
      </c>
      <c r="F80" s="25">
        <f t="shared" si="22"/>
        <v>30956654.969999999</v>
      </c>
      <c r="G80" s="25">
        <f t="shared" si="22"/>
        <v>30855229.560000002</v>
      </c>
      <c r="H80" s="25">
        <f t="shared" si="22"/>
        <v>51399143.020000003</v>
      </c>
    </row>
    <row r="81" spans="1:8">
      <c r="A81" s="19" t="s">
        <v>145</v>
      </c>
      <c r="B81" s="30" t="s">
        <v>12</v>
      </c>
      <c r="C81" s="31">
        <v>27975372.989999998</v>
      </c>
      <c r="D81" s="31">
        <v>0</v>
      </c>
      <c r="E81" s="21">
        <f t="shared" ref="E81:E87" si="23">C81+D81</f>
        <v>27975372.989999998</v>
      </c>
      <c r="F81" s="31">
        <v>12367073.140000001</v>
      </c>
      <c r="G81" s="31">
        <v>12367073.140000001</v>
      </c>
      <c r="H81" s="31">
        <f t="shared" ref="H81:H144" si="24">E81-F81</f>
        <v>15608299.849999998</v>
      </c>
    </row>
    <row r="82" spans="1:8">
      <c r="A82" s="19" t="s">
        <v>146</v>
      </c>
      <c r="B82" s="30" t="s">
        <v>14</v>
      </c>
      <c r="C82" s="31">
        <v>1704681</v>
      </c>
      <c r="D82" s="31">
        <v>0</v>
      </c>
      <c r="E82" s="21">
        <f t="shared" si="23"/>
        <v>1704681</v>
      </c>
      <c r="F82" s="31">
        <v>614115.91</v>
      </c>
      <c r="G82" s="31">
        <v>614115.91</v>
      </c>
      <c r="H82" s="31">
        <f t="shared" si="24"/>
        <v>1090565.0899999999</v>
      </c>
    </row>
    <row r="83" spans="1:8">
      <c r="A83" s="19" t="s">
        <v>147</v>
      </c>
      <c r="B83" s="30" t="s">
        <v>16</v>
      </c>
      <c r="C83" s="31">
        <v>6590250</v>
      </c>
      <c r="D83" s="31">
        <v>0</v>
      </c>
      <c r="E83" s="21">
        <f t="shared" si="23"/>
        <v>6590250</v>
      </c>
      <c r="F83" s="31">
        <v>702624.69</v>
      </c>
      <c r="G83" s="31">
        <v>702624.69</v>
      </c>
      <c r="H83" s="31">
        <f t="shared" si="24"/>
        <v>5887625.3100000005</v>
      </c>
    </row>
    <row r="84" spans="1:8">
      <c r="A84" s="19" t="s">
        <v>148</v>
      </c>
      <c r="B84" s="30" t="s">
        <v>18</v>
      </c>
      <c r="C84" s="31">
        <v>8817622</v>
      </c>
      <c r="D84" s="31">
        <v>0</v>
      </c>
      <c r="E84" s="21">
        <f t="shared" si="23"/>
        <v>8817622</v>
      </c>
      <c r="F84" s="31">
        <v>3497024.76</v>
      </c>
      <c r="G84" s="31">
        <v>3497024.76</v>
      </c>
      <c r="H84" s="31">
        <f t="shared" si="24"/>
        <v>5320597.24</v>
      </c>
    </row>
    <row r="85" spans="1:8">
      <c r="A85" s="19" t="s">
        <v>149</v>
      </c>
      <c r="B85" s="30" t="s">
        <v>20</v>
      </c>
      <c r="C85" s="31">
        <v>37267872</v>
      </c>
      <c r="D85" s="31">
        <v>0</v>
      </c>
      <c r="E85" s="21">
        <f t="shared" si="23"/>
        <v>37267872</v>
      </c>
      <c r="F85" s="31">
        <v>13775816.470000001</v>
      </c>
      <c r="G85" s="31">
        <v>13674391.060000001</v>
      </c>
      <c r="H85" s="31">
        <f t="shared" si="24"/>
        <v>23492055.530000001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4951437.72</v>
      </c>
      <c r="D88" s="25">
        <f t="shared" ref="D88:G88" si="25">SUM(D89:D97)</f>
        <v>2327532</v>
      </c>
      <c r="E88" s="25">
        <f t="shared" si="25"/>
        <v>7278969.7200000007</v>
      </c>
      <c r="F88" s="25">
        <f t="shared" si="25"/>
        <v>2951601.9</v>
      </c>
      <c r="G88" s="25">
        <f t="shared" si="25"/>
        <v>2267335.4</v>
      </c>
      <c r="H88" s="25">
        <f t="shared" si="24"/>
        <v>4327367.82</v>
      </c>
    </row>
    <row r="89" spans="1:8">
      <c r="A89" s="19" t="s">
        <v>152</v>
      </c>
      <c r="B89" s="30" t="s">
        <v>27</v>
      </c>
      <c r="C89" s="31">
        <v>0</v>
      </c>
      <c r="D89" s="31">
        <v>1048000</v>
      </c>
      <c r="E89" s="21">
        <f t="shared" ref="E89:E97" si="26">C89+D89</f>
        <v>1048000</v>
      </c>
      <c r="F89" s="31">
        <v>0</v>
      </c>
      <c r="G89" s="31">
        <v>0</v>
      </c>
      <c r="H89" s="31">
        <f t="shared" si="24"/>
        <v>1048000</v>
      </c>
    </row>
    <row r="90" spans="1:8">
      <c r="A90" s="19" t="s">
        <v>153</v>
      </c>
      <c r="B90" s="30" t="s">
        <v>29</v>
      </c>
      <c r="C90" s="31">
        <v>275214</v>
      </c>
      <c r="D90" s="31">
        <v>0</v>
      </c>
      <c r="E90" s="21">
        <f t="shared" si="26"/>
        <v>275214</v>
      </c>
      <c r="F90" s="31">
        <v>161465.5</v>
      </c>
      <c r="G90" s="31">
        <v>153567.28</v>
      </c>
      <c r="H90" s="31">
        <f t="shared" si="24"/>
        <v>113748.5</v>
      </c>
    </row>
    <row r="91" spans="1:8">
      <c r="A91" s="19" t="s">
        <v>154</v>
      </c>
      <c r="B91" s="30" t="s">
        <v>31</v>
      </c>
      <c r="C91" s="31"/>
      <c r="D91" s="31"/>
      <c r="E91" s="21">
        <f t="shared" si="26"/>
        <v>0</v>
      </c>
      <c r="F91" s="31"/>
      <c r="G91" s="31"/>
      <c r="H91" s="31">
        <f t="shared" si="24"/>
        <v>0</v>
      </c>
    </row>
    <row r="92" spans="1:8">
      <c r="A92" s="19" t="s">
        <v>155</v>
      </c>
      <c r="B92" s="30" t="s">
        <v>33</v>
      </c>
      <c r="C92" s="31"/>
      <c r="D92" s="31"/>
      <c r="E92" s="21">
        <f t="shared" si="26"/>
        <v>0</v>
      </c>
      <c r="F92" s="31"/>
      <c r="G92" s="31"/>
      <c r="H92" s="31">
        <f t="shared" si="24"/>
        <v>0</v>
      </c>
    </row>
    <row r="93" spans="1:8">
      <c r="A93" s="19" t="s">
        <v>156</v>
      </c>
      <c r="B93" s="30" t="s">
        <v>35</v>
      </c>
      <c r="C93" s="31"/>
      <c r="D93" s="31"/>
      <c r="E93" s="21">
        <f t="shared" si="26"/>
        <v>0</v>
      </c>
      <c r="F93" s="31"/>
      <c r="G93" s="31"/>
      <c r="H93" s="31">
        <f t="shared" si="24"/>
        <v>0</v>
      </c>
    </row>
    <row r="94" spans="1:8">
      <c r="A94" s="19" t="s">
        <v>157</v>
      </c>
      <c r="B94" s="30" t="s">
        <v>37</v>
      </c>
      <c r="C94" s="31">
        <v>3793752.73</v>
      </c>
      <c r="D94" s="31">
        <v>-30000</v>
      </c>
      <c r="E94" s="21">
        <f t="shared" si="26"/>
        <v>3763752.73</v>
      </c>
      <c r="F94" s="31">
        <v>2744896.6</v>
      </c>
      <c r="G94" s="31">
        <v>2068864.72</v>
      </c>
      <c r="H94" s="31">
        <f t="shared" si="24"/>
        <v>1018856.1299999999</v>
      </c>
    </row>
    <row r="95" spans="1:8">
      <c r="A95" s="19" t="s">
        <v>158</v>
      </c>
      <c r="B95" s="30" t="s">
        <v>39</v>
      </c>
      <c r="C95" s="31">
        <v>882470.99</v>
      </c>
      <c r="D95" s="31">
        <v>1079532</v>
      </c>
      <c r="E95" s="21">
        <f t="shared" si="26"/>
        <v>1962002.99</v>
      </c>
      <c r="F95" s="31">
        <v>45239.8</v>
      </c>
      <c r="G95" s="31">
        <v>44903.4</v>
      </c>
      <c r="H95" s="31">
        <f t="shared" si="24"/>
        <v>1916763.19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230000</v>
      </c>
      <c r="E97" s="21">
        <f t="shared" si="26"/>
        <v>230000</v>
      </c>
      <c r="F97" s="31">
        <v>0</v>
      </c>
      <c r="G97" s="31">
        <v>0</v>
      </c>
      <c r="H97" s="31">
        <f t="shared" si="24"/>
        <v>230000</v>
      </c>
    </row>
    <row r="98" spans="1:8">
      <c r="A98" s="28" t="s">
        <v>44</v>
      </c>
      <c r="B98" s="29"/>
      <c r="C98" s="25">
        <f>SUM(C99:C107)</f>
        <v>9731208.0900000017</v>
      </c>
      <c r="D98" s="25">
        <f t="shared" ref="D98:G98" si="27">SUM(D99:D107)</f>
        <v>8143801.3700000001</v>
      </c>
      <c r="E98" s="25">
        <f t="shared" si="27"/>
        <v>17875009.460000001</v>
      </c>
      <c r="F98" s="25">
        <f t="shared" si="27"/>
        <v>9690494.3300000001</v>
      </c>
      <c r="G98" s="25">
        <f t="shared" si="27"/>
        <v>8318544.5700000012</v>
      </c>
      <c r="H98" s="25">
        <f t="shared" si="24"/>
        <v>8184515.1300000008</v>
      </c>
    </row>
    <row r="99" spans="1:8">
      <c r="A99" s="19" t="s">
        <v>161</v>
      </c>
      <c r="B99" s="30" t="s">
        <v>46</v>
      </c>
      <c r="C99" s="31">
        <v>0</v>
      </c>
      <c r="D99" s="31">
        <v>433333.35</v>
      </c>
      <c r="E99" s="21">
        <f t="shared" ref="E99:E107" si="28">C99+D99</f>
        <v>433333.35</v>
      </c>
      <c r="F99" s="31">
        <v>433333.29</v>
      </c>
      <c r="G99" s="31">
        <v>433333.29</v>
      </c>
      <c r="H99" s="31">
        <f t="shared" si="24"/>
        <v>5.9999999997671694E-2</v>
      </c>
    </row>
    <row r="100" spans="1:8">
      <c r="A100" s="19" t="s">
        <v>162</v>
      </c>
      <c r="B100" s="30" t="s">
        <v>48</v>
      </c>
      <c r="C100" s="31">
        <v>2326318.6</v>
      </c>
      <c r="D100" s="31">
        <v>250000</v>
      </c>
      <c r="E100" s="21">
        <f t="shared" si="28"/>
        <v>2576318.6</v>
      </c>
      <c r="F100" s="31">
        <v>2326318.6</v>
      </c>
      <c r="G100" s="31">
        <v>2239921.08</v>
      </c>
      <c r="H100" s="31">
        <f t="shared" si="24"/>
        <v>250000</v>
      </c>
    </row>
    <row r="101" spans="1:8">
      <c r="A101" s="19" t="s">
        <v>163</v>
      </c>
      <c r="B101" s="30" t="s">
        <v>50</v>
      </c>
      <c r="C101" s="31">
        <v>2583166.71</v>
      </c>
      <c r="D101" s="31">
        <v>3400000</v>
      </c>
      <c r="E101" s="21">
        <f t="shared" si="28"/>
        <v>5983166.71</v>
      </c>
      <c r="F101" s="31">
        <v>1704536.51</v>
      </c>
      <c r="G101" s="31">
        <v>1650955.32</v>
      </c>
      <c r="H101" s="31">
        <f t="shared" si="24"/>
        <v>4278630.2</v>
      </c>
    </row>
    <row r="102" spans="1:8">
      <c r="A102" s="19" t="s">
        <v>164</v>
      </c>
      <c r="B102" s="30" t="s">
        <v>52</v>
      </c>
      <c r="C102" s="31"/>
      <c r="D102" s="31"/>
      <c r="E102" s="21">
        <f t="shared" si="28"/>
        <v>0</v>
      </c>
      <c r="F102" s="31"/>
      <c r="G102" s="31"/>
      <c r="H102" s="31">
        <f t="shared" si="24"/>
        <v>0</v>
      </c>
    </row>
    <row r="103" spans="1:8">
      <c r="A103" s="19" t="s">
        <v>165</v>
      </c>
      <c r="B103" s="30" t="s">
        <v>54</v>
      </c>
      <c r="C103" s="31">
        <v>2533863.81</v>
      </c>
      <c r="D103" s="31">
        <v>1830468.02</v>
      </c>
      <c r="E103" s="21">
        <f t="shared" si="28"/>
        <v>4364331.83</v>
      </c>
      <c r="F103" s="31">
        <v>2262286.23</v>
      </c>
      <c r="G103" s="31">
        <v>1412195.75</v>
      </c>
      <c r="H103" s="31">
        <f t="shared" si="24"/>
        <v>2102045.6</v>
      </c>
    </row>
    <row r="104" spans="1:8">
      <c r="A104" s="19" t="s">
        <v>166</v>
      </c>
      <c r="B104" s="30" t="s">
        <v>56</v>
      </c>
      <c r="C104" s="31">
        <v>0</v>
      </c>
      <c r="D104" s="31">
        <v>1300000</v>
      </c>
      <c r="E104" s="21">
        <f t="shared" si="28"/>
        <v>1300000</v>
      </c>
      <c r="F104" s="31">
        <v>1281346.1299999999</v>
      </c>
      <c r="G104" s="31">
        <v>1087229.8500000001</v>
      </c>
      <c r="H104" s="31">
        <f t="shared" si="24"/>
        <v>18653.870000000112</v>
      </c>
    </row>
    <row r="105" spans="1:8">
      <c r="A105" s="19" t="s">
        <v>167</v>
      </c>
      <c r="B105" s="30" t="s">
        <v>58</v>
      </c>
      <c r="C105" s="31">
        <v>2252859.0099999998</v>
      </c>
      <c r="D105" s="31">
        <v>30000</v>
      </c>
      <c r="E105" s="21">
        <f t="shared" si="28"/>
        <v>2282859.0099999998</v>
      </c>
      <c r="F105" s="31">
        <v>881828.74</v>
      </c>
      <c r="G105" s="31">
        <v>694064.45</v>
      </c>
      <c r="H105" s="31">
        <f t="shared" si="24"/>
        <v>1401030.2699999998</v>
      </c>
    </row>
    <row r="106" spans="1:8">
      <c r="A106" s="19" t="s">
        <v>168</v>
      </c>
      <c r="B106" s="30" t="s">
        <v>60</v>
      </c>
      <c r="C106" s="31">
        <v>34999.96</v>
      </c>
      <c r="D106" s="31">
        <v>900000</v>
      </c>
      <c r="E106" s="21">
        <f t="shared" si="28"/>
        <v>934999.96</v>
      </c>
      <c r="F106" s="31">
        <v>800844.83</v>
      </c>
      <c r="G106" s="31">
        <v>800844.83</v>
      </c>
      <c r="H106" s="31">
        <f t="shared" si="24"/>
        <v>134155.13</v>
      </c>
    </row>
    <row r="107" spans="1:8">
      <c r="A107" s="19" t="s">
        <v>169</v>
      </c>
      <c r="B107" s="30" t="s">
        <v>62</v>
      </c>
      <c r="C107" s="31"/>
      <c r="D107" s="31"/>
      <c r="E107" s="21">
        <f t="shared" si="28"/>
        <v>0</v>
      </c>
      <c r="F107" s="31"/>
      <c r="G107" s="31"/>
      <c r="H107" s="31">
        <f t="shared" si="24"/>
        <v>0</v>
      </c>
    </row>
    <row r="108" spans="1:8">
      <c r="A108" s="28" t="s">
        <v>63</v>
      </c>
      <c r="B108" s="29"/>
      <c r="C108" s="25">
        <f>SUM(C109:C117)</f>
        <v>58058499.200000003</v>
      </c>
      <c r="D108" s="25">
        <f t="shared" ref="D108:G108" si="29">SUM(D109:D117)</f>
        <v>-4411257.37</v>
      </c>
      <c r="E108" s="25">
        <f t="shared" si="29"/>
        <v>53647241.830000006</v>
      </c>
      <c r="F108" s="25">
        <f t="shared" si="29"/>
        <v>12491142</v>
      </c>
      <c r="G108" s="25">
        <f t="shared" si="29"/>
        <v>12491142</v>
      </c>
      <c r="H108" s="25">
        <f t="shared" si="24"/>
        <v>41156099.830000006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58058499.200000003</v>
      </c>
      <c r="D112" s="31">
        <v>-4411257.37</v>
      </c>
      <c r="E112" s="21">
        <f t="shared" si="30"/>
        <v>53647241.830000006</v>
      </c>
      <c r="F112" s="31">
        <v>12491142</v>
      </c>
      <c r="G112" s="31">
        <v>12491142</v>
      </c>
      <c r="H112" s="31">
        <f t="shared" si="24"/>
        <v>41156099.830000006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33342378.649999999</v>
      </c>
      <c r="E118" s="25">
        <f t="shared" si="31"/>
        <v>33342378.649999999</v>
      </c>
      <c r="F118" s="25">
        <f t="shared" si="31"/>
        <v>298345.05</v>
      </c>
      <c r="G118" s="25">
        <f t="shared" si="31"/>
        <v>298345.05</v>
      </c>
      <c r="H118" s="25">
        <f t="shared" si="24"/>
        <v>33044033.599999998</v>
      </c>
    </row>
    <row r="119" spans="1:8">
      <c r="A119" s="19" t="s">
        <v>177</v>
      </c>
      <c r="B119" s="30" t="s">
        <v>82</v>
      </c>
      <c r="C119" s="31">
        <v>0</v>
      </c>
      <c r="D119" s="31">
        <v>23700326.829999998</v>
      </c>
      <c r="E119" s="21">
        <f t="shared" ref="E119:E127" si="32">C119+D119</f>
        <v>23700326.829999998</v>
      </c>
      <c r="F119" s="31">
        <v>0</v>
      </c>
      <c r="G119" s="31">
        <v>0</v>
      </c>
      <c r="H119" s="31">
        <f t="shared" si="24"/>
        <v>23700326.829999998</v>
      </c>
    </row>
    <row r="120" spans="1:8">
      <c r="A120" s="19" t="s">
        <v>178</v>
      </c>
      <c r="B120" s="30" t="s">
        <v>84</v>
      </c>
      <c r="C120" s="31">
        <v>0</v>
      </c>
      <c r="D120" s="31">
        <v>268000</v>
      </c>
      <c r="E120" s="21">
        <f t="shared" si="32"/>
        <v>268000</v>
      </c>
      <c r="F120" s="31">
        <v>0</v>
      </c>
      <c r="G120" s="31">
        <v>0</v>
      </c>
      <c r="H120" s="31">
        <f t="shared" si="24"/>
        <v>268000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>
        <v>0</v>
      </c>
      <c r="D122" s="31">
        <v>6694061.9900000002</v>
      </c>
      <c r="E122" s="21">
        <f t="shared" si="32"/>
        <v>6694061.9900000002</v>
      </c>
      <c r="F122" s="31">
        <v>298345.05</v>
      </c>
      <c r="G122" s="31">
        <v>298345.05</v>
      </c>
      <c r="H122" s="31">
        <f t="shared" si="24"/>
        <v>6395716.9400000004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2679989.83</v>
      </c>
      <c r="E124" s="21">
        <f t="shared" si="32"/>
        <v>2679989.83</v>
      </c>
      <c r="F124" s="31">
        <v>0</v>
      </c>
      <c r="G124" s="31">
        <v>0</v>
      </c>
      <c r="H124" s="31">
        <f t="shared" si="24"/>
        <v>2679989.83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0</v>
      </c>
      <c r="E128" s="25">
        <f t="shared" si="33"/>
        <v>0</v>
      </c>
      <c r="F128" s="25">
        <f t="shared" si="33"/>
        <v>0</v>
      </c>
      <c r="G128" s="25">
        <f t="shared" si="33"/>
        <v>0</v>
      </c>
      <c r="H128" s="25">
        <f t="shared" si="24"/>
        <v>0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/>
      <c r="D130" s="31"/>
      <c r="E130" s="21">
        <f t="shared" si="34"/>
        <v>0</v>
      </c>
      <c r="F130" s="31"/>
      <c r="G130" s="31"/>
      <c r="H130" s="31">
        <f t="shared" si="24"/>
        <v>0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/>
      <c r="D140" s="31"/>
      <c r="E140" s="21">
        <f t="shared" si="36"/>
        <v>0</v>
      </c>
      <c r="F140" s="31"/>
      <c r="G140" s="31"/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302123038.50999999</v>
      </c>
      <c r="D154" s="25">
        <f t="shared" ref="D154:H154" si="42">D4+D79</f>
        <v>50704017.729999997</v>
      </c>
      <c r="E154" s="25">
        <f t="shared" si="42"/>
        <v>352827056.24000001</v>
      </c>
      <c r="F154" s="25">
        <f t="shared" si="42"/>
        <v>116525652.41</v>
      </c>
      <c r="G154" s="25">
        <f t="shared" si="42"/>
        <v>113877328.91</v>
      </c>
      <c r="H154" s="25">
        <f t="shared" si="42"/>
        <v>236301403.82999998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  <row r="156" spans="1:8">
      <c r="A156" s="38" t="s">
        <v>207</v>
      </c>
      <c r="B156" s="38"/>
      <c r="C156" s="38"/>
      <c r="D156" s="38"/>
      <c r="E156" s="38"/>
      <c r="F156" s="38"/>
      <c r="G156" s="38"/>
    </row>
    <row r="159" spans="1:8" ht="15">
      <c r="A159" s="39"/>
      <c r="B159" s="39"/>
      <c r="C159" s="40"/>
      <c r="D159" s="41"/>
      <c r="E159" s="41"/>
    </row>
    <row r="160" spans="1:8">
      <c r="A160" s="42"/>
      <c r="B160" s="42"/>
      <c r="C160" s="43"/>
      <c r="D160" s="44"/>
      <c r="E160" s="44"/>
    </row>
    <row r="161" spans="1:5">
      <c r="A161" s="45"/>
      <c r="B161" s="45"/>
      <c r="C161" s="43"/>
      <c r="D161" s="44"/>
      <c r="E161" s="44"/>
    </row>
  </sheetData>
  <mergeCells count="32">
    <mergeCell ref="A161:B161"/>
    <mergeCell ref="D161:E161"/>
    <mergeCell ref="A154:B154"/>
    <mergeCell ref="A156:G156"/>
    <mergeCell ref="A159:B159"/>
    <mergeCell ref="D159:E159"/>
    <mergeCell ref="A160:B160"/>
    <mergeCell ref="D160:E160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2018-07-17T02:27:49Z</dcterms:created>
  <dcterms:modified xsi:type="dcterms:W3CDTF">2018-07-17T02:27:50Z</dcterms:modified>
</cp:coreProperties>
</file>