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3" sheetId="1" r:id="rId1"/>
  </sheets>
  <externalReferences>
    <externalReference r:id="rId2"/>
  </externalReferences>
  <definedNames>
    <definedName name="_xlnm.Print_Area" localSheetId="0">'5.3'!$A$1:$I$46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G27" i="1"/>
  <c r="F27" i="1"/>
  <c r="F38" i="1" s="1"/>
  <c r="E27" i="1"/>
  <c r="H23" i="1"/>
  <c r="H22" i="1"/>
  <c r="H21" i="1"/>
  <c r="H20" i="1"/>
  <c r="G19" i="1"/>
  <c r="F19" i="1"/>
  <c r="E19" i="1"/>
  <c r="D19" i="1"/>
  <c r="H19" i="1" s="1"/>
  <c r="H17" i="1"/>
  <c r="H16" i="1"/>
  <c r="D15" i="1"/>
  <c r="H15" i="1" s="1"/>
  <c r="G14" i="1"/>
  <c r="G25" i="1" s="1"/>
  <c r="G38" i="1" s="1"/>
  <c r="F14" i="1"/>
  <c r="F25" i="1" s="1"/>
  <c r="E14" i="1"/>
  <c r="E25" i="1" s="1"/>
  <c r="E38" i="1" s="1"/>
  <c r="D14" i="1"/>
  <c r="H14" i="1" s="1"/>
  <c r="H12" i="1"/>
  <c r="D12" i="1"/>
  <c r="H25" i="1" l="1"/>
  <c r="D25" i="1"/>
  <c r="D28" i="1"/>
  <c r="H28" i="1" l="1"/>
  <c r="D27" i="1"/>
  <c r="H27" i="1" s="1"/>
  <c r="D38" i="1"/>
  <c r="J25" i="1"/>
  <c r="H38" i="1"/>
  <c r="J38" i="1" s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<sst xmlns="http://schemas.openxmlformats.org/spreadsheetml/2006/main" count="39" uniqueCount="31">
  <si>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</si>
  <si>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30 de Septiembre del 2018</t>
  </si>
  <si>
    <t>(pesos)</t>
  </si>
  <si>
    <t>Ente Público:</t>
  </si>
  <si>
    <t>INSTITUTO DE ALFABETIZACIÓN Y EDUCACIÓN BÁSICA PARA ADULTOS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</si>
  <si>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</si>
  <si>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</si>
  <si>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</si>
  <si>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</si>
  <si>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</si>
  <si>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</si>
  <si>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</si>
  <si>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</si>
  <si>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</si>
  <si>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</si>
  <si>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</si>
  <si>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</si>
  <si>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</si>
  <si>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</si>
  <si>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</si>
  <si>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</si>
  <si>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</si>
  <si>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</si>
  <si>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</si>
  <si>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</si>
  <si>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>Saldo Neto en la Hacienda Pública / Patrimonio 2018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</si>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</sst>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>
        <row r="44">
          <cell r="I44">
            <v>-78811263.659999996</v>
          </cell>
          <cell r="J44">
            <v>-78811263.659999996</v>
          </cell>
        </row>
        <row r="61">
          <cell r="I61">
            <v>-132815843.03999999</v>
          </cell>
          <cell r="J61">
            <v>-53467012.819999993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47"/>
  <sheetViews>
    <sheetView showGridLines="0" tabSelected="1" zoomScale="85" zoomScaleNormal="85" workbookViewId="0">
      <selection activeCell="R52" sqref="R52"/>
    </sheetView>
  </sheetViews>
  <sheetFormatPr baseColWidth="10" defaultRowHeight="12.75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5.85546875" style="49" customWidth="1"/>
    <col min="8" max="8" width="16.140625" style="49" customWidth="1"/>
    <col min="9" max="9" width="3.28515625" style="47" customWidth="1"/>
    <col min="10" max="10" width="11.85546875" style="6" bestFit="1" customWidth="1"/>
    <col min="11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2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f>-(-10264.05)</f>
        <v>10264.049999999999</v>
      </c>
      <c r="E12" s="30">
        <v>0</v>
      </c>
      <c r="F12" s="30">
        <v>0</v>
      </c>
      <c r="G12" s="30">
        <v>0</v>
      </c>
      <c r="H12" s="31">
        <f>SUM(D12:G12)</f>
        <v>10264.049999999999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78811263.659999996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78811263.659999996</v>
      </c>
      <c r="I14" s="27"/>
    </row>
    <row r="15" spans="1:10" x14ac:dyDescent="0.2">
      <c r="A15" s="20"/>
      <c r="B15" s="36" t="s">
        <v>14</v>
      </c>
      <c r="C15" s="36"/>
      <c r="D15" s="37">
        <f>-(+'[1]5.2'!J44)</f>
        <v>78811263.659999996</v>
      </c>
      <c r="E15" s="37">
        <v>0</v>
      </c>
      <c r="F15" s="37">
        <v>0</v>
      </c>
      <c r="G15" s="37">
        <v>0</v>
      </c>
      <c r="H15" s="33">
        <f t="shared" ref="H15:H23" si="0">SUM(D15:G15)</f>
        <v>78811263.659999996</v>
      </c>
      <c r="I15" s="27"/>
    </row>
    <row r="16" spans="1:10" x14ac:dyDescent="0.2">
      <c r="A16" s="20"/>
      <c r="B16" s="36" t="s">
        <v>15</v>
      </c>
      <c r="C16" s="36"/>
      <c r="D16" s="37">
        <v>0</v>
      </c>
      <c r="E16" s="37">
        <v>0</v>
      </c>
      <c r="F16" s="37">
        <v>0</v>
      </c>
      <c r="G16" s="37">
        <v>0</v>
      </c>
      <c r="H16" s="33">
        <f t="shared" si="0"/>
        <v>0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-25354514.890000001</v>
      </c>
      <c r="F19" s="35">
        <f>SUM(F20:F23)</f>
        <v>0</v>
      </c>
      <c r="G19" s="35">
        <f>SUM(G20:G23)</f>
        <v>0</v>
      </c>
      <c r="H19" s="35">
        <f t="shared" si="0"/>
        <v>-25354514.890000001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v>-46827964.969999999</v>
      </c>
      <c r="F20" s="37">
        <v>0</v>
      </c>
      <c r="G20" s="37">
        <v>0</v>
      </c>
      <c r="H20" s="33">
        <f t="shared" si="0"/>
        <v>-46827964.969999999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v>21473450.079999998</v>
      </c>
      <c r="F21" s="37">
        <v>0</v>
      </c>
      <c r="G21" s="37">
        <v>0</v>
      </c>
      <c r="H21" s="33">
        <f t="shared" si="0"/>
        <v>21473450.079999998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78821527.709999993</v>
      </c>
      <c r="E25" s="39">
        <f>E12+E14+E19</f>
        <v>-25354514.890000001</v>
      </c>
      <c r="F25" s="39">
        <f>F12+F14+F19</f>
        <v>0</v>
      </c>
      <c r="G25" s="39">
        <f>G12+G14+G19</f>
        <v>0</v>
      </c>
      <c r="H25" s="39">
        <f>H12+H14+H19</f>
        <v>53467012.819999993</v>
      </c>
      <c r="I25" s="27"/>
      <c r="J25" s="40">
        <f>-(+'[1]5.2'!J61)-'5.3'!H25</f>
        <v>0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0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0</v>
      </c>
      <c r="I27" s="27"/>
    </row>
    <row r="28" spans="1:10" x14ac:dyDescent="0.2">
      <c r="A28" s="20"/>
      <c r="B28" s="36" t="s">
        <v>24</v>
      </c>
      <c r="C28" s="36"/>
      <c r="D28" s="37">
        <f>-(+'[1]5.2'!I44)-D14</f>
        <v>0</v>
      </c>
      <c r="E28" s="37">
        <v>0</v>
      </c>
      <c r="F28" s="37">
        <v>0</v>
      </c>
      <c r="G28" s="37">
        <v>0</v>
      </c>
      <c r="H28" s="33">
        <f>SUM(D28:G28)</f>
        <v>0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28694076.32</v>
      </c>
      <c r="G32" s="35">
        <f>SUM(G33:G36)</f>
        <v>0</v>
      </c>
      <c r="H32" s="35">
        <f>SUM(D32:G32)</f>
        <v>28694076.32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34605730.600000001</v>
      </c>
      <c r="G33" s="37">
        <v>0</v>
      </c>
      <c r="H33" s="33">
        <f>SUM(D33:G33)</f>
        <v>34605730.600000001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/>
      <c r="F34" s="37">
        <v>-5911654.2800000003</v>
      </c>
      <c r="G34" s="37">
        <v>0</v>
      </c>
      <c r="H34" s="33">
        <f>SUM(D34:G34)</f>
        <v>-5911654.2800000003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/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D25+D27+D32</f>
        <v>78821527.709999993</v>
      </c>
      <c r="E38" s="43">
        <f>E25+E27+E32</f>
        <v>-25354514.890000001</v>
      </c>
      <c r="F38" s="43">
        <f>F27+F32</f>
        <v>28694076.32</v>
      </c>
      <c r="G38" s="43">
        <f>G25+G27+G32</f>
        <v>0</v>
      </c>
      <c r="H38" s="43">
        <f>SUM(H25+H32)</f>
        <v>82161089.139999986</v>
      </c>
      <c r="I38" s="44"/>
      <c r="J38" s="40">
        <f>+H38+'[1]5.2'!I61</f>
        <v>-50654753.900000006</v>
      </c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2"/>
    </row>
    <row r="41" spans="1:10" ht="15" customHeight="1" x14ac:dyDescent="0.2">
      <c r="A41" s="4"/>
      <c r="B41" s="50" t="s">
        <v>26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5"/>
      <c r="C42" s="51"/>
      <c r="D42" s="52"/>
      <c r="E42" s="52"/>
      <c r="F42" s="4"/>
      <c r="G42" s="53"/>
      <c r="H42" s="51"/>
      <c r="I42" s="52"/>
    </row>
    <row r="43" spans="1:10" ht="50.1" customHeight="1" x14ac:dyDescent="0.2">
      <c r="A43" s="4"/>
      <c r="B43" s="25"/>
      <c r="C43" s="54"/>
      <c r="D43" s="55"/>
      <c r="E43" s="56"/>
      <c r="F43" s="56"/>
      <c r="G43" s="56"/>
      <c r="H43" s="6"/>
      <c r="I43" s="6"/>
    </row>
    <row r="44" spans="1:10" ht="14.1" customHeight="1" x14ac:dyDescent="0.2">
      <c r="A44" s="4"/>
      <c r="B44" s="57"/>
      <c r="C44" s="58" t="s">
        <v>27</v>
      </c>
      <c r="D44" s="59"/>
      <c r="E44" s="60" t="s">
        <v>28</v>
      </c>
      <c r="F44" s="60"/>
      <c r="G44" s="60"/>
      <c r="H44" s="6"/>
      <c r="I44" s="6"/>
    </row>
    <row r="45" spans="1:10" ht="14.1" customHeight="1" x14ac:dyDescent="0.2">
      <c r="A45" s="4"/>
      <c r="B45" s="61"/>
      <c r="C45" s="62" t="s">
        <v>29</v>
      </c>
      <c r="D45" s="63"/>
      <c r="E45" s="64" t="s">
        <v>30</v>
      </c>
      <c r="F45" s="64"/>
      <c r="G45" s="64"/>
      <c r="H45" s="6"/>
      <c r="I45" s="6"/>
    </row>
    <row r="46" spans="1:10" x14ac:dyDescent="0.2">
      <c r="C46" s="6"/>
      <c r="D46" s="63"/>
      <c r="E46" s="6"/>
      <c r="F46" s="6"/>
      <c r="G46" s="6"/>
      <c r="H46" s="6"/>
      <c r="I46" s="6"/>
    </row>
    <row r="47" spans="1:10" x14ac:dyDescent="0.2">
      <c r="C47" s="47"/>
      <c r="D47" s="6"/>
      <c r="E47" s="6"/>
      <c r="F47" s="6"/>
      <c r="G47" s="6"/>
      <c r="H47" s="6"/>
      <c r="I47" s="6"/>
    </row>
  </sheetData>
  <sheetProtection formatCells="0" selectLockedCells="1"/>
  <mergeCells count="32">
    <mergeCell ref="E44:G44"/>
    <mergeCell ref="E45:G45"/>
    <mergeCell ref="B34:C34"/>
    <mergeCell ref="B35:C35"/>
    <mergeCell ref="B36:C36"/>
    <mergeCell ref="B38:C38"/>
    <mergeCell ref="B41:I41"/>
    <mergeCell ref="E43:G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G6"/>
  </mergeCells>
  <printOptions horizontalCentered="1"/>
  <pageMargins left="0.39370078740157483" right="0.39370078740157483" top="0.43307086614173229" bottom="0.70866141732283472" header="0.39370078740157483" footer="0"/>
  <pageSetup scale="7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5.3</vt:lpstr>
      <vt:lpstr>'5.3'!Área_de_impresión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2018-10-17T18:58:20Z</dcterms:created>
  <dcterms:modified xsi:type="dcterms:W3CDTF">2018-10-17T18:58:20Z</dcterms:modified>
</cp:coreProperties>
</file>